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19" i="1" l="1"/>
  <c r="O19" i="1"/>
  <c r="P19" i="1" l="1"/>
  <c r="T19" i="1" l="1"/>
  <c r="C16" i="1" s="1"/>
  <c r="R19" i="1" l="1"/>
  <c r="S19" i="1" s="1"/>
</calcChain>
</file>

<file path=xl/sharedStrings.xml><?xml version="1.0" encoding="utf-8"?>
<sst xmlns="http://schemas.openxmlformats.org/spreadsheetml/2006/main" count="52" uniqueCount="41">
  <si>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</si>
  <si>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</si>
  <si>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</si>
  <si>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</si>
  <si>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</si>
  <si>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</si>
  <si>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</si>
  <si>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</si>
  <si>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</si>
  <si>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</si>
  <si>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</si>
  <si>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</si>
  <si>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</si>
  <si>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</si>
  <si>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</si>
  <si>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</si>
  <si>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</si>
  <si>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</si>
  <si>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</si>
  <si>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</si>
  <si>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</si>
  <si>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</si>
  <si>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</si>
  <si>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</si>
  <si>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</si>
  <si>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</si>
  <si>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</si>
  <si>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</si>
  <si>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</si>
  <si>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</si>
  <si>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</si>
  <si>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</si>
  <si>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</si>
  <si>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</si>
  <si>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</si>
  <si>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</si>
  <si>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>на поставку лекарственных препаратов антианемических</t>
  </si>
  <si>
    <t>Железа (III) гидроксид сахарозный комплекс</t>
  </si>
  <si>
    <t>Система электронного заказа "ФармКомандир" 17.02.2025</t>
  </si>
  <si>
    <t>№ 033-25</t>
  </si>
  <si>
    <t>Начальная (максимальная) цена договора устанавливается в размере 864 096 (восемьсот шестьдесят четыре тысячи девяносто шесть)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</si>
</sst>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zoomScale="85" zoomScaleNormal="85" zoomScalePageLayoutView="70" workbookViewId="0">
      <selection activeCell="O19" sqref="O19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140625" style="9" bestFit="1" customWidth="1"/>
    <col min="5" max="7" width="17.5703125" style="1" customWidth="1"/>
    <col min="8" max="10" width="16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9" customWidth="1"/>
    <col min="17" max="17" width="12.5703125" style="9" customWidth="1"/>
    <col min="18" max="18" width="10.28515625" style="9" customWidth="1"/>
    <col min="19" max="19" width="22.42578125" style="9" bestFit="1" customWidth="1"/>
    <col min="20" max="20" width="17.5703125" style="1" customWidth="1"/>
    <col min="21" max="21" width="10.7109375" style="9" bestFit="1" customWidth="1"/>
    <col min="22" max="22" width="11.28515625" style="9" bestFit="1" customWidth="1"/>
    <col min="23" max="23" width="10.7109375" style="9" bestFit="1" customWidth="1"/>
    <col min="24" max="24" width="11.7109375" style="9" bestFit="1" customWidth="1"/>
    <col min="25" max="25" width="10.7109375" style="9" bestFit="1" customWidth="1"/>
    <col min="26" max="16384" width="9.140625" style="9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24" t="s">
        <v>36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x14ac:dyDescent="0.25">
      <c r="G4" s="16"/>
      <c r="H4" s="16"/>
      <c r="I4" s="16"/>
      <c r="J4" s="16"/>
      <c r="K4" s="16"/>
      <c r="L4" s="16"/>
      <c r="M4" s="16"/>
      <c r="N4" s="16"/>
      <c r="O4" s="16"/>
      <c r="P4" s="18"/>
      <c r="Q4" s="18"/>
      <c r="R4" s="18"/>
      <c r="S4" s="18"/>
      <c r="T4" s="5" t="s">
        <v>22</v>
      </c>
    </row>
    <row r="5" spans="1:20" x14ac:dyDescent="0.25">
      <c r="G5" s="16"/>
      <c r="H5" s="16"/>
      <c r="I5" s="16"/>
      <c r="J5" s="16"/>
      <c r="K5" s="16"/>
      <c r="L5" s="16"/>
      <c r="M5" s="16"/>
      <c r="N5" s="16"/>
      <c r="O5" s="16"/>
      <c r="P5" s="18"/>
      <c r="Q5" s="18"/>
      <c r="R5" s="18"/>
      <c r="S5" s="18"/>
      <c r="T5" s="5" t="s">
        <v>21</v>
      </c>
    </row>
    <row r="6" spans="1:20" ht="14.45" customHeight="1" x14ac:dyDescent="0.25">
      <c r="G6" s="16"/>
      <c r="H6" s="16"/>
      <c r="I6" s="16"/>
      <c r="J6" s="16"/>
      <c r="K6" s="16"/>
      <c r="L6" s="16"/>
      <c r="M6" s="16"/>
      <c r="N6" s="16"/>
      <c r="O6" s="16"/>
      <c r="P6" s="18"/>
      <c r="Q6" s="18"/>
      <c r="R6" s="18"/>
      <c r="S6" s="18"/>
      <c r="T6" s="5" t="s">
        <v>39</v>
      </c>
    </row>
    <row r="7" spans="1:20" x14ac:dyDescent="0.25">
      <c r="G7" s="16"/>
      <c r="H7" s="16"/>
      <c r="I7" s="16"/>
      <c r="J7" s="16"/>
      <c r="K7" s="16"/>
      <c r="L7" s="16"/>
      <c r="M7" s="16"/>
      <c r="N7" s="16"/>
      <c r="O7" s="16"/>
      <c r="P7" s="18"/>
      <c r="Q7" s="18"/>
      <c r="R7" s="18"/>
      <c r="S7" s="18"/>
      <c r="T7" s="3" t="s">
        <v>13</v>
      </c>
    </row>
    <row r="8" spans="1:20" x14ac:dyDescent="0.25">
      <c r="T8" s="17" t="s">
        <v>16</v>
      </c>
    </row>
    <row r="9" spans="1:20" x14ac:dyDescent="0.25">
      <c r="T9" s="17" t="s">
        <v>14</v>
      </c>
    </row>
    <row r="11" spans="1:20" ht="28.9" customHeight="1" x14ac:dyDescent="0.25">
      <c r="Q11" s="27" t="s">
        <v>30</v>
      </c>
      <c r="R11" s="27"/>
      <c r="S11" s="18"/>
      <c r="T11" s="16" t="s">
        <v>31</v>
      </c>
    </row>
    <row r="13" spans="1:20" x14ac:dyDescent="0.25">
      <c r="B13" s="31" t="s">
        <v>15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20" hidden="1" x14ac:dyDescent="0.25"/>
    <row r="16" spans="1:20" ht="75" x14ac:dyDescent="0.25">
      <c r="A16" s="35" t="s">
        <v>11</v>
      </c>
      <c r="B16" s="36"/>
      <c r="C16" s="37">
        <f>SUM(T19:T19)</f>
        <v>864095.99999999988</v>
      </c>
      <c r="D16" s="36"/>
      <c r="E16" s="22" t="s">
        <v>38</v>
      </c>
      <c r="F16" s="22" t="s">
        <v>38</v>
      </c>
      <c r="G16" s="23" t="s">
        <v>38</v>
      </c>
      <c r="H16" s="21"/>
      <c r="I16" s="21"/>
      <c r="J16" s="21"/>
      <c r="K16" s="8"/>
      <c r="L16" s="8"/>
      <c r="M16" s="7"/>
      <c r="N16" s="7"/>
      <c r="O16" s="10"/>
      <c r="P16" s="13"/>
      <c r="Q16" s="13"/>
      <c r="R16" s="13"/>
      <c r="S16" s="13"/>
      <c r="T16" s="10"/>
    </row>
    <row r="17" spans="1:22" ht="30" customHeight="1" x14ac:dyDescent="0.25">
      <c r="A17" s="25" t="s">
        <v>0</v>
      </c>
      <c r="B17" s="25" t="s">
        <v>1</v>
      </c>
      <c r="C17" s="25" t="s">
        <v>2</v>
      </c>
      <c r="D17" s="25"/>
      <c r="E17" s="8" t="s">
        <v>23</v>
      </c>
      <c r="F17" s="8" t="s">
        <v>24</v>
      </c>
      <c r="G17" s="8" t="s">
        <v>25</v>
      </c>
      <c r="H17" s="10" t="s">
        <v>26</v>
      </c>
      <c r="I17" s="10" t="s">
        <v>27</v>
      </c>
      <c r="J17" s="10" t="s">
        <v>28</v>
      </c>
      <c r="K17" s="10" t="s">
        <v>29</v>
      </c>
      <c r="L17" s="10" t="s">
        <v>32</v>
      </c>
      <c r="M17" s="10" t="s">
        <v>33</v>
      </c>
      <c r="N17" s="10" t="s">
        <v>34</v>
      </c>
      <c r="O17" s="38" t="s">
        <v>12</v>
      </c>
      <c r="P17" s="25" t="s">
        <v>8</v>
      </c>
      <c r="Q17" s="25" t="s">
        <v>9</v>
      </c>
      <c r="R17" s="25" t="s">
        <v>10</v>
      </c>
      <c r="S17" s="25" t="s">
        <v>6</v>
      </c>
      <c r="T17" s="34" t="s">
        <v>7</v>
      </c>
    </row>
    <row r="18" spans="1:22" ht="54.75" customHeight="1" x14ac:dyDescent="0.25">
      <c r="A18" s="26"/>
      <c r="B18" s="26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12" t="s">
        <v>5</v>
      </c>
      <c r="I18" s="8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12" t="s">
        <v>5</v>
      </c>
      <c r="O18" s="39"/>
      <c r="P18" s="25"/>
      <c r="Q18" s="25"/>
      <c r="R18" s="25"/>
      <c r="S18" s="25"/>
      <c r="T18" s="34"/>
    </row>
    <row r="19" spans="1:22" ht="30" x14ac:dyDescent="0.25">
      <c r="A19" s="11">
        <v>1</v>
      </c>
      <c r="B19" s="15" t="s">
        <v>37</v>
      </c>
      <c r="C19" s="19" t="s">
        <v>35</v>
      </c>
      <c r="D19" s="20">
        <v>400</v>
      </c>
      <c r="E19" s="22">
        <v>1915.6</v>
      </c>
      <c r="F19" s="22">
        <v>2199</v>
      </c>
      <c r="G19" s="22">
        <v>2366.11</v>
      </c>
      <c r="H19" s="8"/>
      <c r="I19" s="8"/>
      <c r="J19" s="8"/>
      <c r="K19" s="8"/>
      <c r="L19" s="8"/>
      <c r="M19" s="8"/>
      <c r="N19" s="10"/>
      <c r="O19" s="10">
        <f>ROUND(AVERAGE(E19:N19),2)</f>
        <v>2160.2399999999998</v>
      </c>
      <c r="P19" s="13">
        <f xml:space="preserve"> COUNT(E19:I19)</f>
        <v>3</v>
      </c>
      <c r="Q19" s="13">
        <f>STDEV(E19:G19)</f>
        <v>227.7427540742699</v>
      </c>
      <c r="R19" s="13">
        <f t="shared" ref="R19" si="0">Q19/O19*100</f>
        <v>10.542474635886286</v>
      </c>
      <c r="S19" s="13" t="str">
        <f t="shared" ref="S19" si="1">IF(R19&lt;33,"ОДНОРОДНЫЕ","НЕОДНОРОДНЫЕ")</f>
        <v>ОДНОРОДНЫЕ</v>
      </c>
      <c r="T19" s="10">
        <f t="shared" ref="T19" si="2">D19*O19</f>
        <v>864095.99999999988</v>
      </c>
    </row>
    <row r="20" spans="1:22" x14ac:dyDescent="0.25">
      <c r="E20" s="9"/>
      <c r="F20" s="9"/>
      <c r="G20" s="9"/>
      <c r="U20" s="6"/>
      <c r="V20" s="1"/>
    </row>
    <row r="21" spans="1:22" x14ac:dyDescent="0.25">
      <c r="A21" s="32" t="s">
        <v>18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V21" s="6"/>
    </row>
    <row r="22" spans="1:22" x14ac:dyDescent="0.25">
      <c r="A22" s="33" t="s">
        <v>17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2" ht="15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6"/>
    </row>
    <row r="24" spans="1:22" s="18" customFormat="1" x14ac:dyDescent="0.25">
      <c r="A24" s="28" t="s">
        <v>40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"/>
      <c r="V24" s="2"/>
    </row>
    <row r="25" spans="1:22" x14ac:dyDescent="0.25">
      <c r="R25" s="6"/>
      <c r="S25" s="6"/>
    </row>
    <row r="27" spans="1:22" x14ac:dyDescent="0.25">
      <c r="Q27" s="6"/>
    </row>
    <row r="28" spans="1:22" x14ac:dyDescent="0.25">
      <c r="R28" s="6"/>
      <c r="S28" s="6"/>
    </row>
    <row r="29" spans="1:22" x14ac:dyDescent="0.25">
      <c r="R29" s="6"/>
    </row>
    <row r="30" spans="1:22" x14ac:dyDescent="0.25">
      <c r="P30" s="6"/>
    </row>
  </sheetData>
  <mergeCells count="18">
    <mergeCell ref="S17:S18"/>
    <mergeCell ref="A17:A18"/>
    <mergeCell ref="G3:T3"/>
    <mergeCell ref="B17:B18"/>
    <mergeCell ref="C17:D17"/>
    <mergeCell ref="Q11:R11"/>
    <mergeCell ref="A24:T24"/>
    <mergeCell ref="A23:T23"/>
    <mergeCell ref="B13:S13"/>
    <mergeCell ref="A21:T21"/>
    <mergeCell ref="A22:T22"/>
    <mergeCell ref="T17:T18"/>
    <mergeCell ref="A16:B16"/>
    <mergeCell ref="C16:D16"/>
    <mergeCell ref="O17:O18"/>
    <mergeCell ref="P17:P18"/>
    <mergeCell ref="Q17:Q18"/>
    <mergeCell ref="R17:R18"/>
  </mergeCells>
  <conditionalFormatting sqref="S19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2025-02-26T08:06:41Z</dcterms:modified>
</cp:coreProperties>
</file>