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F20" i="1" l="1"/>
  <c r="G20" i="1"/>
  <c r="E20" i="1"/>
  <c r="Q19" i="1" l="1"/>
  <c r="O19" i="1"/>
  <c r="P19" i="1" l="1"/>
  <c r="T19" i="1" l="1"/>
  <c r="R19" i="1" l="1"/>
  <c r="S19" i="1" s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<sst xmlns="http://schemas.openxmlformats.org/spreadsheetml/2006/main" count="52" uniqueCount="43">
  <si>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</si>
  <si>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</si>
  <si>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</si>
  <si>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</si>
  <si>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</si>
  <si>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</si>
  <si>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</si>
  <si>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</si>
  <si>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</si>
  <si>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</si>
  <si>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</si>
  <si>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</si>
  <si>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</si>
  <si>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</si>
  <si>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</si>
  <si>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</si>
  <si>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</si>
  <si>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</si>
  <si>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</si>
  <si>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</si>
  <si>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</si>
  <si>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</si>
  <si>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</si>
  <si>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</si>
  <si>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</si>
  <si>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</si>
  <si>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</si>
  <si>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</si>
  <si>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</si>
  <si>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</si>
  <si>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</si>
  <si>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</si>
  <si>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</si>
  <si>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</si>
  <si>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044-25</t>
  </si>
  <si>
    <t>на поставку одноразовых медицинских бахил</t>
  </si>
  <si>
    <t>Бахилы медицинские одноразовые</t>
  </si>
  <si>
    <t>пара</t>
  </si>
  <si>
    <t>КП вх. № 477-02/25 от 26.02.2025</t>
  </si>
  <si>
    <t>КП вх. № 478-02/25 от 26.02.2025</t>
  </si>
  <si>
    <t>КП вх. № 479-02/25 от 26.02.2025</t>
  </si>
  <si>
    <t>Начальная (максимальная) цена договора</t>
  </si>
  <si>
    <t>Начальная (максимальная) цена договора устанавливается в размере 562275 руб. (пятьсот шестьдесят две тысячи двести семьдесят пять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</si>
</sst>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85" zoomScaleNormal="85" zoomScalePageLayoutView="70" workbookViewId="0">
      <selection activeCell="W17" sqref="W17"/>
    </sheetView>
  </sheetViews>
  <sheetFormatPr defaultRowHeight="15" x14ac:dyDescent="0.25"/>
  <cols>
    <col min="1" max="1" width="6.140625" style="10" bestFit="1" customWidth="1"/>
    <col min="2" max="2" width="37.42578125" style="10" customWidth="1"/>
    <col min="3" max="3" width="11.7109375" style="10" customWidth="1"/>
    <col min="4" max="4" width="7.7109375" style="10" bestFit="1" customWidth="1"/>
    <col min="5" max="7" width="17.5703125" style="1" customWidth="1"/>
    <col min="8" max="10" width="16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0" customWidth="1"/>
    <col min="17" max="17" width="12.5703125" style="10" customWidth="1"/>
    <col min="18" max="18" width="10.28515625" style="10" customWidth="1"/>
    <col min="19" max="19" width="22.42578125" style="10" bestFit="1" customWidth="1"/>
    <col min="20" max="20" width="17.5703125" style="1" customWidth="1"/>
    <col min="21" max="21" width="10.7109375" style="10" bestFit="1" customWidth="1"/>
    <col min="22" max="22" width="11.28515625" style="10" bestFit="1" customWidth="1"/>
    <col min="23" max="23" width="10.7109375" style="10" bestFit="1" customWidth="1"/>
    <col min="24" max="24" width="11.7109375" style="10" bestFit="1" customWidth="1"/>
    <col min="25" max="25" width="10.7109375" style="10" bestFit="1" customWidth="1"/>
    <col min="26" max="16384" width="9.140625" style="10"/>
  </cols>
  <sheetData>
    <row r="1" spans="1:20" x14ac:dyDescent="0.25">
      <c r="T1" s="3" t="s">
        <v>18</v>
      </c>
    </row>
    <row r="2" spans="1:20" ht="14.45" customHeight="1" x14ac:dyDescent="0.25">
      <c r="T2" s="3" t="s">
        <v>19</v>
      </c>
    </row>
    <row r="3" spans="1:20" x14ac:dyDescent="0.25">
      <c r="G3" s="28" t="s">
        <v>35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4" t="s">
        <v>21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4" t="s">
        <v>20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4" t="s">
        <v>34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2" t="s">
        <v>12</v>
      </c>
    </row>
    <row r="8" spans="1:20" x14ac:dyDescent="0.25">
      <c r="T8" s="17" t="s">
        <v>15</v>
      </c>
    </row>
    <row r="9" spans="1:20" x14ac:dyDescent="0.25">
      <c r="T9" s="17" t="s">
        <v>13</v>
      </c>
    </row>
    <row r="11" spans="1:20" ht="28.9" customHeight="1" x14ac:dyDescent="0.25">
      <c r="Q11" s="29" t="s">
        <v>29</v>
      </c>
      <c r="R11" s="29"/>
      <c r="S11" s="18"/>
      <c r="T11" s="16" t="s">
        <v>30</v>
      </c>
    </row>
    <row r="13" spans="1:20" x14ac:dyDescent="0.25">
      <c r="B13" s="32" t="s">
        <v>14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20" hidden="1" x14ac:dyDescent="0.25"/>
    <row r="16" spans="1:20" ht="45" x14ac:dyDescent="0.25">
      <c r="A16" s="36" t="s">
        <v>41</v>
      </c>
      <c r="B16" s="37"/>
      <c r="C16" s="38">
        <f>T19</f>
        <v>562275</v>
      </c>
      <c r="D16" s="37"/>
      <c r="E16" s="20" t="s">
        <v>38</v>
      </c>
      <c r="F16" s="24" t="s">
        <v>39</v>
      </c>
      <c r="G16" s="24" t="s">
        <v>40</v>
      </c>
      <c r="H16" s="6"/>
      <c r="I16" s="6"/>
      <c r="J16" s="6"/>
      <c r="K16" s="7"/>
      <c r="L16" s="7"/>
      <c r="M16" s="6"/>
      <c r="N16" s="6"/>
      <c r="O16" s="11"/>
      <c r="P16" s="8"/>
      <c r="Q16" s="8"/>
      <c r="R16" s="8"/>
      <c r="S16" s="8"/>
      <c r="T16" s="11"/>
    </row>
    <row r="17" spans="1:22" ht="30" customHeight="1" x14ac:dyDescent="0.25">
      <c r="A17" s="26" t="s">
        <v>0</v>
      </c>
      <c r="B17" s="26" t="s">
        <v>1</v>
      </c>
      <c r="C17" s="26" t="s">
        <v>2</v>
      </c>
      <c r="D17" s="26"/>
      <c r="E17" s="7" t="s">
        <v>22</v>
      </c>
      <c r="F17" s="7" t="s">
        <v>23</v>
      </c>
      <c r="G17" s="7" t="s">
        <v>24</v>
      </c>
      <c r="H17" s="11" t="s">
        <v>25</v>
      </c>
      <c r="I17" s="11" t="s">
        <v>26</v>
      </c>
      <c r="J17" s="11" t="s">
        <v>27</v>
      </c>
      <c r="K17" s="11" t="s">
        <v>28</v>
      </c>
      <c r="L17" s="11" t="s">
        <v>31</v>
      </c>
      <c r="M17" s="11" t="s">
        <v>32</v>
      </c>
      <c r="N17" s="11" t="s">
        <v>33</v>
      </c>
      <c r="O17" s="39" t="s">
        <v>11</v>
      </c>
      <c r="P17" s="26" t="s">
        <v>8</v>
      </c>
      <c r="Q17" s="26" t="s">
        <v>9</v>
      </c>
      <c r="R17" s="26" t="s">
        <v>10</v>
      </c>
      <c r="S17" s="26" t="s">
        <v>6</v>
      </c>
      <c r="T17" s="35" t="s">
        <v>7</v>
      </c>
    </row>
    <row r="18" spans="1:22" ht="54.75" customHeight="1" x14ac:dyDescent="0.25">
      <c r="A18" s="27"/>
      <c r="B18" s="27"/>
      <c r="C18" s="9" t="s">
        <v>3</v>
      </c>
      <c r="D18" s="9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7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40"/>
      <c r="P18" s="26"/>
      <c r="Q18" s="26"/>
      <c r="R18" s="26"/>
      <c r="S18" s="26"/>
      <c r="T18" s="35"/>
    </row>
    <row r="19" spans="1:22" x14ac:dyDescent="0.25">
      <c r="A19" s="12">
        <v>1</v>
      </c>
      <c r="B19" s="15" t="s">
        <v>36</v>
      </c>
      <c r="C19" s="8" t="s">
        <v>37</v>
      </c>
      <c r="D19" s="19">
        <v>297500</v>
      </c>
      <c r="E19" s="7">
        <v>1.58</v>
      </c>
      <c r="F19" s="7">
        <v>2.1</v>
      </c>
      <c r="G19" s="7">
        <v>1.98</v>
      </c>
      <c r="H19" s="7"/>
      <c r="I19" s="7"/>
      <c r="J19" s="7"/>
      <c r="K19" s="7"/>
      <c r="L19" s="7"/>
      <c r="M19" s="7"/>
      <c r="N19" s="11"/>
      <c r="O19" s="11">
        <f>ROUND(AVERAGE(E19:N19),2)</f>
        <v>1.89</v>
      </c>
      <c r="P19" s="8">
        <f xml:space="preserve"> COUNT(E19:I19)</f>
        <v>3</v>
      </c>
      <c r="Q19" s="8">
        <f>STDEV(E19:G19)</f>
        <v>0.27227437142216149</v>
      </c>
      <c r="R19" s="8">
        <f t="shared" ref="R19" si="0">Q19/O19*100</f>
        <v>14.406051397997963</v>
      </c>
      <c r="S19" s="8" t="str">
        <f t="shared" ref="S19" si="1">IF(R19&lt;33,"ОДНОРОДНЫЕ","НЕОДНОРОДНЫЕ")</f>
        <v>ОДНОРОДНЫЕ</v>
      </c>
      <c r="T19" s="11">
        <f t="shared" ref="T19" si="2">D19*O19</f>
        <v>562275</v>
      </c>
    </row>
    <row r="20" spans="1:22" x14ac:dyDescent="0.25">
      <c r="E20" s="14">
        <f>SUMPRODUCT($D$19,E19)</f>
        <v>470050</v>
      </c>
      <c r="F20" s="14">
        <f t="shared" ref="F20:G20" si="3">SUMPRODUCT($D$19,F19)</f>
        <v>624750</v>
      </c>
      <c r="G20" s="14">
        <f t="shared" si="3"/>
        <v>589050</v>
      </c>
      <c r="U20" s="5"/>
      <c r="V20" s="1"/>
    </row>
    <row r="21" spans="1:22" s="23" customFormat="1" x14ac:dyDescent="0.25">
      <c r="H21" s="21"/>
      <c r="I21" s="21"/>
      <c r="J21" s="21"/>
      <c r="K21" s="21"/>
      <c r="L21" s="21"/>
      <c r="M21" s="21"/>
      <c r="N21" s="21"/>
      <c r="O21" s="21"/>
      <c r="T21" s="21"/>
      <c r="U21" s="22"/>
      <c r="V21" s="21"/>
    </row>
    <row r="22" spans="1:22" x14ac:dyDescent="0.25">
      <c r="A22" s="33" t="s">
        <v>17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V22" s="5"/>
    </row>
    <row r="23" spans="1:22" x14ac:dyDescent="0.25">
      <c r="A23" s="34" t="s">
        <v>16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2" ht="1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5"/>
    </row>
    <row r="25" spans="1:22" s="25" customFormat="1" ht="15" customHeight="1" x14ac:dyDescent="0.25">
      <c r="A25" s="30" t="s">
        <v>42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7" spans="1:22" x14ac:dyDescent="0.25">
      <c r="Q27" s="5"/>
    </row>
    <row r="28" spans="1:22" x14ac:dyDescent="0.25">
      <c r="R28" s="5"/>
      <c r="S28" s="5"/>
    </row>
    <row r="29" spans="1:22" x14ac:dyDescent="0.25">
      <c r="R29" s="5"/>
    </row>
    <row r="30" spans="1:22" x14ac:dyDescent="0.25">
      <c r="P30" s="5"/>
    </row>
    <row r="31" spans="1:22" x14ac:dyDescent="0.25">
      <c r="Q31" s="22"/>
    </row>
  </sheetData>
  <mergeCells count="18">
    <mergeCell ref="A25:T25"/>
    <mergeCell ref="A24:T24"/>
    <mergeCell ref="B13:S13"/>
    <mergeCell ref="A22:T22"/>
    <mergeCell ref="A23:T23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2025-03-12T02:17:05Z</dcterms:modified>
</cp:coreProperties>
</file>