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9" i="1" l="1"/>
  <c r="O19" i="1"/>
  <c r="P19" i="1" l="1"/>
  <c r="T19" i="1" l="1"/>
  <c r="C16" i="1" s="1"/>
  <c r="R19" i="1" l="1"/>
  <c r="S19" i="1" s="1"/>
</calcChain>
</file>

<file path=xl/sharedStrings.xml><?xml version="1.0" encoding="utf-8"?>
<sst xmlns="http://schemas.openxmlformats.org/spreadsheetml/2006/main" count="52" uniqueCount="42">
  <si>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</si>
  <si>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</si>
  <si>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</si>
  <si>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</si>
  <si>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</si>
  <si>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</si>
  <si>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</si>
  <si>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</si>
  <si>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</si>
  <si>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</si>
  <si>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</si>
  <si>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</si>
  <si>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</si>
  <si>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</si>
  <si>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</si>
  <si>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</si>
  <si>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</si>
  <si>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</si>
  <si>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</si>
  <si>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</si>
  <si>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</si>
  <si>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</si>
  <si>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</si>
  <si>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</si>
  <si>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</si>
  <si>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</si>
  <si>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</si>
  <si>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</si>
  <si>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</si>
  <si>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</si>
  <si>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</si>
  <si>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</si>
  <si>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</si>
  <si>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</si>
  <si>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</si>
  <si>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на поставку лекарственных препаратов для медицинского применения: Повидон-йод</t>
  </si>
  <si>
    <t>№ 041-25</t>
  </si>
  <si>
    <t>Повидон-Йод</t>
  </si>
  <si>
    <t>шт.</t>
  </si>
  <si>
    <t>Государственный реестр предельных отпускных цен 27.02.2025</t>
  </si>
  <si>
    <t>Система электронного заказа "ФармКомандир" 27.02.2025</t>
  </si>
  <si>
    <t>Начальная (максимальная) цена договора устанавливается в размере 125340 руб. (сто двадцать пять тысяч триста сорок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</si>
</sst>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="85" zoomScaleNormal="85" zoomScalePageLayoutView="70" workbookViewId="0">
      <selection activeCell="A16" sqref="A16:B16"/>
    </sheetView>
  </sheetViews>
  <sheetFormatPr defaultRowHeight="15" x14ac:dyDescent="0.25"/>
  <cols>
    <col min="1" max="1" width="6.140625" style="11" bestFit="1" customWidth="1"/>
    <col min="2" max="2" width="37.42578125" style="11" customWidth="1"/>
    <col min="3" max="3" width="11.7109375" style="11" customWidth="1"/>
    <col min="4" max="4" width="7.140625" style="11" bestFit="1" customWidth="1"/>
    <col min="5" max="7" width="17.5703125" style="1" customWidth="1"/>
    <col min="8" max="10" width="16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19" t="s">
        <v>35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22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21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36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13</v>
      </c>
    </row>
    <row r="8" spans="1:20" x14ac:dyDescent="0.25">
      <c r="T8" s="17" t="s">
        <v>16</v>
      </c>
    </row>
    <row r="9" spans="1:20" x14ac:dyDescent="0.25">
      <c r="T9" s="17" t="s">
        <v>14</v>
      </c>
    </row>
    <row r="11" spans="1:20" ht="28.9" customHeight="1" x14ac:dyDescent="0.25">
      <c r="Q11" s="22" t="s">
        <v>30</v>
      </c>
      <c r="R11" s="22"/>
      <c r="S11" s="18"/>
      <c r="T11" s="16" t="s">
        <v>31</v>
      </c>
    </row>
    <row r="13" spans="1:20" x14ac:dyDescent="0.25"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20" hidden="1" x14ac:dyDescent="0.25"/>
    <row r="16" spans="1:20" ht="75" x14ac:dyDescent="0.25">
      <c r="A16" s="30" t="s">
        <v>11</v>
      </c>
      <c r="B16" s="31"/>
      <c r="C16" s="32">
        <f>SUM(T19:T19)</f>
        <v>125340.00000000001</v>
      </c>
      <c r="D16" s="31"/>
      <c r="E16" s="8" t="s">
        <v>40</v>
      </c>
      <c r="F16" s="8" t="s">
        <v>40</v>
      </c>
      <c r="G16" s="8" t="s">
        <v>39</v>
      </c>
      <c r="H16" s="7"/>
      <c r="I16" s="7"/>
      <c r="J16" s="7"/>
      <c r="K16" s="8"/>
      <c r="L16" s="8"/>
      <c r="M16" s="7"/>
      <c r="N16" s="7"/>
      <c r="O16" s="12"/>
      <c r="P16" s="9"/>
      <c r="Q16" s="9"/>
      <c r="R16" s="9"/>
      <c r="S16" s="9"/>
      <c r="T16" s="12"/>
    </row>
    <row r="17" spans="1:22" ht="30" customHeight="1" x14ac:dyDescent="0.25">
      <c r="A17" s="20" t="s">
        <v>0</v>
      </c>
      <c r="B17" s="20" t="s">
        <v>1</v>
      </c>
      <c r="C17" s="20" t="s">
        <v>2</v>
      </c>
      <c r="D17" s="20"/>
      <c r="E17" s="8" t="s">
        <v>23</v>
      </c>
      <c r="F17" s="8" t="s">
        <v>24</v>
      </c>
      <c r="G17" s="8" t="s">
        <v>25</v>
      </c>
      <c r="H17" s="12" t="s">
        <v>26</v>
      </c>
      <c r="I17" s="12" t="s">
        <v>27</v>
      </c>
      <c r="J17" s="12" t="s">
        <v>28</v>
      </c>
      <c r="K17" s="12" t="s">
        <v>29</v>
      </c>
      <c r="L17" s="12" t="s">
        <v>32</v>
      </c>
      <c r="M17" s="12" t="s">
        <v>33</v>
      </c>
      <c r="N17" s="12" t="s">
        <v>34</v>
      </c>
      <c r="O17" s="33" t="s">
        <v>12</v>
      </c>
      <c r="P17" s="20" t="s">
        <v>8</v>
      </c>
      <c r="Q17" s="20" t="s">
        <v>9</v>
      </c>
      <c r="R17" s="20" t="s">
        <v>10</v>
      </c>
      <c r="S17" s="20" t="s">
        <v>6</v>
      </c>
      <c r="T17" s="29" t="s">
        <v>7</v>
      </c>
    </row>
    <row r="18" spans="1:22" ht="54.75" customHeight="1" x14ac:dyDescent="0.25">
      <c r="A18" s="21"/>
      <c r="B18" s="21"/>
      <c r="C18" s="10" t="s">
        <v>3</v>
      </c>
      <c r="D18" s="10" t="s">
        <v>4</v>
      </c>
      <c r="E18" s="14" t="s">
        <v>5</v>
      </c>
      <c r="F18" s="14" t="s">
        <v>5</v>
      </c>
      <c r="G18" s="14" t="s">
        <v>5</v>
      </c>
      <c r="H18" s="14" t="s">
        <v>5</v>
      </c>
      <c r="I18" s="8" t="s">
        <v>5</v>
      </c>
      <c r="J18" s="14" t="s">
        <v>5</v>
      </c>
      <c r="K18" s="14" t="s">
        <v>5</v>
      </c>
      <c r="L18" s="14" t="s">
        <v>5</v>
      </c>
      <c r="M18" s="14" t="s">
        <v>5</v>
      </c>
      <c r="N18" s="14" t="s">
        <v>5</v>
      </c>
      <c r="O18" s="34"/>
      <c r="P18" s="20"/>
      <c r="Q18" s="20"/>
      <c r="R18" s="20"/>
      <c r="S18" s="20"/>
      <c r="T18" s="29"/>
    </row>
    <row r="19" spans="1:22" x14ac:dyDescent="0.25">
      <c r="A19" s="13">
        <v>1</v>
      </c>
      <c r="B19" s="15" t="s">
        <v>37</v>
      </c>
      <c r="C19" s="9" t="s">
        <v>38</v>
      </c>
      <c r="D19" s="9">
        <v>400</v>
      </c>
      <c r="E19" s="8">
        <v>302.61</v>
      </c>
      <c r="F19" s="8">
        <v>313.95999999999998</v>
      </c>
      <c r="G19" s="8">
        <v>323.48</v>
      </c>
      <c r="H19" s="8"/>
      <c r="I19" s="8"/>
      <c r="J19" s="8"/>
      <c r="K19" s="8"/>
      <c r="L19" s="8"/>
      <c r="M19" s="8"/>
      <c r="N19" s="12"/>
      <c r="O19" s="12">
        <f>ROUND(AVERAGE(E19:N19),2)</f>
        <v>313.35000000000002</v>
      </c>
      <c r="P19" s="9">
        <f xml:space="preserve"> COUNT(E19:I19)</f>
        <v>3</v>
      </c>
      <c r="Q19" s="9">
        <f>STDEV(E19:G19)</f>
        <v>10.448363508224626</v>
      </c>
      <c r="R19" s="9">
        <f t="shared" ref="R19" si="0">Q19/O19*100</f>
        <v>3.3344067363091194</v>
      </c>
      <c r="S19" s="9" t="str">
        <f t="shared" ref="S19" si="1">IF(R19&lt;33,"ОДНОРОДНЫЕ","НЕОДНОРОДНЫЕ")</f>
        <v>ОДНОРОДНЫЕ</v>
      </c>
      <c r="T19" s="12">
        <f t="shared" ref="T19" si="2">D19*O19</f>
        <v>125340.00000000001</v>
      </c>
    </row>
    <row r="20" spans="1:22" x14ac:dyDescent="0.25">
      <c r="E20" s="11"/>
      <c r="F20" s="11"/>
      <c r="G20" s="11"/>
      <c r="U20" s="6"/>
      <c r="V20" s="1"/>
    </row>
    <row r="21" spans="1:22" x14ac:dyDescent="0.25">
      <c r="A21" s="27" t="s">
        <v>18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V21" s="6"/>
    </row>
    <row r="22" spans="1:22" x14ac:dyDescent="0.25">
      <c r="A22" s="28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2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6"/>
    </row>
    <row r="24" spans="1:22" s="18" customFormat="1" x14ac:dyDescent="0.25">
      <c r="A24" s="23" t="s">
        <v>41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25">
      <c r="R25" s="6"/>
      <c r="S25" s="6"/>
    </row>
    <row r="27" spans="1:22" x14ac:dyDescent="0.25">
      <c r="Q27" s="6"/>
    </row>
    <row r="28" spans="1:22" x14ac:dyDescent="0.25">
      <c r="R28" s="6"/>
      <c r="S28" s="6"/>
    </row>
    <row r="29" spans="1:22" x14ac:dyDescent="0.25">
      <c r="R29" s="6"/>
    </row>
    <row r="30" spans="1:22" x14ac:dyDescent="0.25">
      <c r="P30" s="6"/>
    </row>
  </sheetData>
  <mergeCells count="18">
    <mergeCell ref="S17:S18"/>
    <mergeCell ref="A17:A18"/>
    <mergeCell ref="G3:T3"/>
    <mergeCell ref="B17:B18"/>
    <mergeCell ref="C17:D17"/>
    <mergeCell ref="Q11:R11"/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</mergeCells>
  <conditionalFormatting sqref="S19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2025-03-17T09:33:27Z</dcterms:modified>
</cp:coreProperties>
</file>