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E165" i="1"/>
  <c r="H135" i="1"/>
  <c r="M135" i="1" s="1"/>
  <c r="I135" i="1"/>
  <c r="J135" i="1"/>
  <c r="H136" i="1"/>
  <c r="M136" i="1" s="1"/>
  <c r="I136" i="1"/>
  <c r="J136" i="1"/>
  <c r="H137" i="1"/>
  <c r="M137" i="1" s="1"/>
  <c r="I137" i="1"/>
  <c r="J137" i="1"/>
  <c r="H138" i="1"/>
  <c r="M138" i="1" s="1"/>
  <c r="I138" i="1"/>
  <c r="J138" i="1"/>
  <c r="H139" i="1"/>
  <c r="M139" i="1" s="1"/>
  <c r="I139" i="1"/>
  <c r="J139" i="1"/>
  <c r="H140" i="1"/>
  <c r="M140" i="1" s="1"/>
  <c r="I140" i="1"/>
  <c r="J140" i="1"/>
  <c r="H141" i="1"/>
  <c r="M141" i="1" s="1"/>
  <c r="I141" i="1"/>
  <c r="J141" i="1"/>
  <c r="H142" i="1"/>
  <c r="M142" i="1" s="1"/>
  <c r="I142" i="1"/>
  <c r="J142" i="1"/>
  <c r="H143" i="1"/>
  <c r="M143" i="1" s="1"/>
  <c r="I143" i="1"/>
  <c r="J143" i="1"/>
  <c r="H144" i="1"/>
  <c r="M144" i="1" s="1"/>
  <c r="I144" i="1"/>
  <c r="J144" i="1"/>
  <c r="H145" i="1"/>
  <c r="M145" i="1" s="1"/>
  <c r="I145" i="1"/>
  <c r="J145" i="1"/>
  <c r="H146" i="1"/>
  <c r="M146" i="1" s="1"/>
  <c r="I146" i="1"/>
  <c r="J146" i="1"/>
  <c r="H147" i="1"/>
  <c r="M147" i="1" s="1"/>
  <c r="I147" i="1"/>
  <c r="J147" i="1"/>
  <c r="H148" i="1"/>
  <c r="M148" i="1" s="1"/>
  <c r="I148" i="1"/>
  <c r="J148" i="1"/>
  <c r="H149" i="1"/>
  <c r="M149" i="1" s="1"/>
  <c r="I149" i="1"/>
  <c r="J149" i="1"/>
  <c r="H150" i="1"/>
  <c r="M150" i="1" s="1"/>
  <c r="I150" i="1"/>
  <c r="J150" i="1"/>
  <c r="H21" i="1"/>
  <c r="M21" i="1" s="1"/>
  <c r="I21" i="1"/>
  <c r="J21" i="1"/>
  <c r="K21" i="1" s="1"/>
  <c r="L21" i="1" s="1"/>
  <c r="H22" i="1"/>
  <c r="M22" i="1" s="1"/>
  <c r="I22" i="1"/>
  <c r="J22" i="1"/>
  <c r="K22" i="1" s="1"/>
  <c r="L22" i="1" s="1"/>
  <c r="H23" i="1"/>
  <c r="M23" i="1" s="1"/>
  <c r="I23" i="1"/>
  <c r="J23" i="1"/>
  <c r="K23" i="1" s="1"/>
  <c r="L23" i="1" s="1"/>
  <c r="H24" i="1"/>
  <c r="M24" i="1" s="1"/>
  <c r="I24" i="1"/>
  <c r="J24" i="1"/>
  <c r="H25" i="1"/>
  <c r="M25" i="1" s="1"/>
  <c r="I25" i="1"/>
  <c r="J25" i="1"/>
  <c r="H26" i="1"/>
  <c r="M26" i="1" s="1"/>
  <c r="I26" i="1"/>
  <c r="J26" i="1"/>
  <c r="H27" i="1"/>
  <c r="M27" i="1" s="1"/>
  <c r="I27" i="1"/>
  <c r="J27" i="1"/>
  <c r="K27" i="1" s="1"/>
  <c r="L27" i="1" s="1"/>
  <c r="H28" i="1"/>
  <c r="M28" i="1" s="1"/>
  <c r="I28" i="1"/>
  <c r="J28" i="1"/>
  <c r="H29" i="1"/>
  <c r="I29" i="1"/>
  <c r="J29" i="1"/>
  <c r="K29" i="1"/>
  <c r="L29" i="1" s="1"/>
  <c r="M29" i="1"/>
  <c r="H30" i="1"/>
  <c r="M30" i="1" s="1"/>
  <c r="I30" i="1"/>
  <c r="J30" i="1"/>
  <c r="H31" i="1"/>
  <c r="M31" i="1" s="1"/>
  <c r="I31" i="1"/>
  <c r="J31" i="1"/>
  <c r="H32" i="1"/>
  <c r="M32" i="1" s="1"/>
  <c r="I32" i="1"/>
  <c r="J32" i="1"/>
  <c r="H33" i="1"/>
  <c r="M33" i="1" s="1"/>
  <c r="I33" i="1"/>
  <c r="J33" i="1"/>
  <c r="H34" i="1"/>
  <c r="M34" i="1" s="1"/>
  <c r="I34" i="1"/>
  <c r="J34" i="1"/>
  <c r="K34" i="1" s="1"/>
  <c r="L34" i="1" s="1"/>
  <c r="H35" i="1"/>
  <c r="M35" i="1" s="1"/>
  <c r="I35" i="1"/>
  <c r="J35" i="1"/>
  <c r="K35" i="1"/>
  <c r="L35" i="1" s="1"/>
  <c r="H36" i="1"/>
  <c r="M36" i="1" s="1"/>
  <c r="I36" i="1"/>
  <c r="J36" i="1"/>
  <c r="H37" i="1"/>
  <c r="M37" i="1" s="1"/>
  <c r="I37" i="1"/>
  <c r="J37" i="1"/>
  <c r="H38" i="1"/>
  <c r="M38" i="1" s="1"/>
  <c r="I38" i="1"/>
  <c r="J38" i="1"/>
  <c r="H39" i="1"/>
  <c r="M39" i="1" s="1"/>
  <c r="I39" i="1"/>
  <c r="J39" i="1"/>
  <c r="H40" i="1"/>
  <c r="M40" i="1" s="1"/>
  <c r="I40" i="1"/>
  <c r="J40" i="1"/>
  <c r="K40" i="1" s="1"/>
  <c r="L40" i="1" s="1"/>
  <c r="H41" i="1"/>
  <c r="I41" i="1"/>
  <c r="J41" i="1"/>
  <c r="K41" i="1"/>
  <c r="L41" i="1" s="1"/>
  <c r="M41" i="1"/>
  <c r="H42" i="1"/>
  <c r="M42" i="1" s="1"/>
  <c r="I42" i="1"/>
  <c r="J42" i="1"/>
  <c r="K42" i="1" s="1"/>
  <c r="L42" i="1" s="1"/>
  <c r="H43" i="1"/>
  <c r="M43" i="1" s="1"/>
  <c r="I43" i="1"/>
  <c r="J43" i="1"/>
  <c r="H44" i="1"/>
  <c r="M44" i="1" s="1"/>
  <c r="I44" i="1"/>
  <c r="J44" i="1"/>
  <c r="H45" i="1"/>
  <c r="M45" i="1" s="1"/>
  <c r="I45" i="1"/>
  <c r="J45" i="1"/>
  <c r="H46" i="1"/>
  <c r="M46" i="1" s="1"/>
  <c r="I46" i="1"/>
  <c r="J46" i="1"/>
  <c r="H47" i="1"/>
  <c r="M47" i="1" s="1"/>
  <c r="I47" i="1"/>
  <c r="J47" i="1"/>
  <c r="H48" i="1"/>
  <c r="M48" i="1" s="1"/>
  <c r="I48" i="1"/>
  <c r="J48" i="1"/>
  <c r="H49" i="1"/>
  <c r="M49" i="1" s="1"/>
  <c r="I49" i="1"/>
  <c r="J49" i="1"/>
  <c r="H50" i="1"/>
  <c r="M50" i="1" s="1"/>
  <c r="I50" i="1"/>
  <c r="J50" i="1"/>
  <c r="H51" i="1"/>
  <c r="M51" i="1" s="1"/>
  <c r="I51" i="1"/>
  <c r="J51" i="1"/>
  <c r="H52" i="1"/>
  <c r="M52" i="1" s="1"/>
  <c r="I52" i="1"/>
  <c r="J52" i="1"/>
  <c r="H53" i="1"/>
  <c r="I53" i="1"/>
  <c r="J53" i="1"/>
  <c r="M53" i="1"/>
  <c r="H54" i="1"/>
  <c r="M54" i="1" s="1"/>
  <c r="I54" i="1"/>
  <c r="J54" i="1"/>
  <c r="H55" i="1"/>
  <c r="M55" i="1" s="1"/>
  <c r="I55" i="1"/>
  <c r="J55" i="1"/>
  <c r="K55" i="1" s="1"/>
  <c r="L55" i="1" s="1"/>
  <c r="H56" i="1"/>
  <c r="M56" i="1" s="1"/>
  <c r="I56" i="1"/>
  <c r="J56" i="1"/>
  <c r="H57" i="1"/>
  <c r="M57" i="1" s="1"/>
  <c r="I57" i="1"/>
  <c r="J57" i="1"/>
  <c r="H58" i="1"/>
  <c r="M58" i="1" s="1"/>
  <c r="I58" i="1"/>
  <c r="J58" i="1"/>
  <c r="H59" i="1"/>
  <c r="I59" i="1"/>
  <c r="J59" i="1"/>
  <c r="K59" i="1" s="1"/>
  <c r="L59" i="1" s="1"/>
  <c r="M59" i="1"/>
  <c r="H60" i="1"/>
  <c r="M60" i="1" s="1"/>
  <c r="I60" i="1"/>
  <c r="J60" i="1"/>
  <c r="H61" i="1"/>
  <c r="M61" i="1" s="1"/>
  <c r="I61" i="1"/>
  <c r="J61" i="1"/>
  <c r="H62" i="1"/>
  <c r="M62" i="1" s="1"/>
  <c r="I62" i="1"/>
  <c r="J62" i="1"/>
  <c r="H63" i="1"/>
  <c r="M63" i="1" s="1"/>
  <c r="I63" i="1"/>
  <c r="J63" i="1"/>
  <c r="H64" i="1"/>
  <c r="M64" i="1" s="1"/>
  <c r="I64" i="1"/>
  <c r="J64" i="1"/>
  <c r="H65" i="1"/>
  <c r="M65" i="1" s="1"/>
  <c r="I65" i="1"/>
  <c r="J65" i="1"/>
  <c r="K65" i="1"/>
  <c r="L65" i="1" s="1"/>
  <c r="H66" i="1"/>
  <c r="M66" i="1" s="1"/>
  <c r="I66" i="1"/>
  <c r="J66" i="1"/>
  <c r="H67" i="1"/>
  <c r="M67" i="1" s="1"/>
  <c r="I67" i="1"/>
  <c r="J67" i="1"/>
  <c r="K67" i="1" s="1"/>
  <c r="L67" i="1" s="1"/>
  <c r="H68" i="1"/>
  <c r="M68" i="1" s="1"/>
  <c r="I68" i="1"/>
  <c r="J68" i="1"/>
  <c r="K68" i="1" s="1"/>
  <c r="L68" i="1" s="1"/>
  <c r="H69" i="1"/>
  <c r="M69" i="1" s="1"/>
  <c r="I69" i="1"/>
  <c r="J69" i="1"/>
  <c r="H70" i="1"/>
  <c r="M70" i="1" s="1"/>
  <c r="I70" i="1"/>
  <c r="J70" i="1"/>
  <c r="H71" i="1"/>
  <c r="I71" i="1"/>
  <c r="J71" i="1"/>
  <c r="H72" i="1"/>
  <c r="M72" i="1" s="1"/>
  <c r="I72" i="1"/>
  <c r="J72" i="1"/>
  <c r="K72" i="1" s="1"/>
  <c r="L72" i="1" s="1"/>
  <c r="H73" i="1"/>
  <c r="M73" i="1" s="1"/>
  <c r="I73" i="1"/>
  <c r="J73" i="1"/>
  <c r="H74" i="1"/>
  <c r="M74" i="1" s="1"/>
  <c r="I74" i="1"/>
  <c r="J74" i="1"/>
  <c r="H75" i="1"/>
  <c r="M75" i="1" s="1"/>
  <c r="I75" i="1"/>
  <c r="J75" i="1"/>
  <c r="K75" i="1" s="1"/>
  <c r="L75" i="1" s="1"/>
  <c r="H76" i="1"/>
  <c r="M76" i="1" s="1"/>
  <c r="I76" i="1"/>
  <c r="J76" i="1"/>
  <c r="H77" i="1"/>
  <c r="I77" i="1"/>
  <c r="J77" i="1"/>
  <c r="M77" i="1"/>
  <c r="H78" i="1"/>
  <c r="M78" i="1" s="1"/>
  <c r="I78" i="1"/>
  <c r="J78" i="1"/>
  <c r="H79" i="1"/>
  <c r="M79" i="1" s="1"/>
  <c r="I79" i="1"/>
  <c r="J79" i="1"/>
  <c r="H80" i="1"/>
  <c r="M80" i="1" s="1"/>
  <c r="I80" i="1"/>
  <c r="J80" i="1"/>
  <c r="H81" i="1"/>
  <c r="M81" i="1" s="1"/>
  <c r="I81" i="1"/>
  <c r="J81" i="1"/>
  <c r="H82" i="1"/>
  <c r="M82" i="1" s="1"/>
  <c r="I82" i="1"/>
  <c r="J82" i="1"/>
  <c r="K82" i="1" s="1"/>
  <c r="L82" i="1" s="1"/>
  <c r="H83" i="1"/>
  <c r="I83" i="1"/>
  <c r="J83" i="1"/>
  <c r="K83" i="1"/>
  <c r="L83" i="1" s="1"/>
  <c r="M83" i="1"/>
  <c r="H84" i="1"/>
  <c r="M84" i="1" s="1"/>
  <c r="I84" i="1"/>
  <c r="J84" i="1"/>
  <c r="H85" i="1"/>
  <c r="M85" i="1" s="1"/>
  <c r="I85" i="1"/>
  <c r="J85" i="1"/>
  <c r="K85" i="1"/>
  <c r="L85" i="1" s="1"/>
  <c r="H86" i="1"/>
  <c r="M86" i="1" s="1"/>
  <c r="I86" i="1"/>
  <c r="J86" i="1"/>
  <c r="H87" i="1"/>
  <c r="M87" i="1" s="1"/>
  <c r="I87" i="1"/>
  <c r="J87" i="1"/>
  <c r="K87" i="1" s="1"/>
  <c r="L87" i="1" s="1"/>
  <c r="H88" i="1"/>
  <c r="M88" i="1" s="1"/>
  <c r="I88" i="1"/>
  <c r="J88" i="1"/>
  <c r="H89" i="1"/>
  <c r="M89" i="1" s="1"/>
  <c r="I89" i="1"/>
  <c r="J89" i="1"/>
  <c r="K89" i="1" s="1"/>
  <c r="L89" i="1" s="1"/>
  <c r="H90" i="1"/>
  <c r="M90" i="1" s="1"/>
  <c r="I90" i="1"/>
  <c r="J90" i="1"/>
  <c r="H91" i="1"/>
  <c r="M91" i="1" s="1"/>
  <c r="I91" i="1"/>
  <c r="J91" i="1"/>
  <c r="K91" i="1" s="1"/>
  <c r="L91" i="1" s="1"/>
  <c r="H92" i="1"/>
  <c r="M92" i="1" s="1"/>
  <c r="I92" i="1"/>
  <c r="J92" i="1"/>
  <c r="H93" i="1"/>
  <c r="M93" i="1" s="1"/>
  <c r="I93" i="1"/>
  <c r="J93" i="1"/>
  <c r="H94" i="1"/>
  <c r="M94" i="1" s="1"/>
  <c r="I94" i="1"/>
  <c r="J94" i="1"/>
  <c r="K94" i="1" s="1"/>
  <c r="L94" i="1" s="1"/>
  <c r="H95" i="1"/>
  <c r="M95" i="1" s="1"/>
  <c r="I95" i="1"/>
  <c r="J95" i="1"/>
  <c r="K95" i="1"/>
  <c r="L95" i="1" s="1"/>
  <c r="H96" i="1"/>
  <c r="M96" i="1" s="1"/>
  <c r="I96" i="1"/>
  <c r="J96" i="1"/>
  <c r="H97" i="1"/>
  <c r="M97" i="1" s="1"/>
  <c r="I97" i="1"/>
  <c r="J97" i="1"/>
  <c r="H98" i="1"/>
  <c r="M98" i="1" s="1"/>
  <c r="I98" i="1"/>
  <c r="J98" i="1"/>
  <c r="H99" i="1"/>
  <c r="M99" i="1" s="1"/>
  <c r="I99" i="1"/>
  <c r="J99" i="1"/>
  <c r="H100" i="1"/>
  <c r="M100" i="1" s="1"/>
  <c r="I100" i="1"/>
  <c r="J100" i="1"/>
  <c r="H101" i="1"/>
  <c r="I101" i="1"/>
  <c r="J101" i="1"/>
  <c r="H102" i="1"/>
  <c r="M102" i="1" s="1"/>
  <c r="I102" i="1"/>
  <c r="J102" i="1"/>
  <c r="H103" i="1"/>
  <c r="M103" i="1" s="1"/>
  <c r="I103" i="1"/>
  <c r="J103" i="1"/>
  <c r="H104" i="1"/>
  <c r="M104" i="1" s="1"/>
  <c r="I104" i="1"/>
  <c r="J104" i="1"/>
  <c r="H105" i="1"/>
  <c r="M105" i="1" s="1"/>
  <c r="I105" i="1"/>
  <c r="J105" i="1"/>
  <c r="H106" i="1"/>
  <c r="M106" i="1" s="1"/>
  <c r="I106" i="1"/>
  <c r="J106" i="1"/>
  <c r="K106" i="1" s="1"/>
  <c r="L106" i="1" s="1"/>
  <c r="H107" i="1"/>
  <c r="M107" i="1" s="1"/>
  <c r="I107" i="1"/>
  <c r="J107" i="1"/>
  <c r="K107" i="1" s="1"/>
  <c r="L107" i="1" s="1"/>
  <c r="H108" i="1"/>
  <c r="M108" i="1" s="1"/>
  <c r="I108" i="1"/>
  <c r="J108" i="1"/>
  <c r="K108" i="1" s="1"/>
  <c r="L108" i="1" s="1"/>
  <c r="H109" i="1"/>
  <c r="M109" i="1" s="1"/>
  <c r="I109" i="1"/>
  <c r="J109" i="1"/>
  <c r="H110" i="1"/>
  <c r="M110" i="1" s="1"/>
  <c r="I110" i="1"/>
  <c r="J110" i="1"/>
  <c r="K110" i="1" s="1"/>
  <c r="L110" i="1" s="1"/>
  <c r="H111" i="1"/>
  <c r="M111" i="1" s="1"/>
  <c r="I111" i="1"/>
  <c r="J111" i="1"/>
  <c r="H112" i="1"/>
  <c r="M112" i="1" s="1"/>
  <c r="I112" i="1"/>
  <c r="J112" i="1"/>
  <c r="J134" i="1"/>
  <c r="I134" i="1"/>
  <c r="H134" i="1"/>
  <c r="M134" i="1" s="1"/>
  <c r="J133" i="1"/>
  <c r="I133" i="1"/>
  <c r="H133" i="1"/>
  <c r="M133" i="1" s="1"/>
  <c r="J132" i="1"/>
  <c r="I132" i="1"/>
  <c r="H132" i="1"/>
  <c r="M132" i="1" s="1"/>
  <c r="J131" i="1"/>
  <c r="I131" i="1"/>
  <c r="H131" i="1"/>
  <c r="M131" i="1" s="1"/>
  <c r="J130" i="1"/>
  <c r="I130" i="1"/>
  <c r="H130" i="1"/>
  <c r="M130" i="1" s="1"/>
  <c r="J129" i="1"/>
  <c r="I129" i="1"/>
  <c r="H129" i="1"/>
  <c r="M129" i="1" s="1"/>
  <c r="J128" i="1"/>
  <c r="I128" i="1"/>
  <c r="H128" i="1"/>
  <c r="M128" i="1" s="1"/>
  <c r="J127" i="1"/>
  <c r="I127" i="1"/>
  <c r="H127" i="1"/>
  <c r="M127" i="1" s="1"/>
  <c r="J126" i="1"/>
  <c r="I126" i="1"/>
  <c r="H126" i="1"/>
  <c r="M126" i="1" s="1"/>
  <c r="J125" i="1"/>
  <c r="I125" i="1"/>
  <c r="H125" i="1"/>
  <c r="M125" i="1" s="1"/>
  <c r="J124" i="1"/>
  <c r="I124" i="1"/>
  <c r="H124" i="1"/>
  <c r="M124" i="1" s="1"/>
  <c r="J123" i="1"/>
  <c r="I123" i="1"/>
  <c r="H123" i="1"/>
  <c r="M123" i="1" s="1"/>
  <c r="J122" i="1"/>
  <c r="I122" i="1"/>
  <c r="H122" i="1"/>
  <c r="M122" i="1" s="1"/>
  <c r="J121" i="1"/>
  <c r="I121" i="1"/>
  <c r="H121" i="1"/>
  <c r="M121" i="1" s="1"/>
  <c r="J120" i="1"/>
  <c r="I120" i="1"/>
  <c r="H120" i="1"/>
  <c r="M120" i="1" s="1"/>
  <c r="J119" i="1"/>
  <c r="I119" i="1"/>
  <c r="H119" i="1"/>
  <c r="M119" i="1" s="1"/>
  <c r="J118" i="1"/>
  <c r="I118" i="1"/>
  <c r="H118" i="1"/>
  <c r="M118" i="1" s="1"/>
  <c r="J117" i="1"/>
  <c r="I117" i="1"/>
  <c r="H117" i="1"/>
  <c r="M117" i="1" s="1"/>
  <c r="J116" i="1"/>
  <c r="I116" i="1"/>
  <c r="H116" i="1"/>
  <c r="M116" i="1" s="1"/>
  <c r="J115" i="1"/>
  <c r="I115" i="1"/>
  <c r="H115" i="1"/>
  <c r="M115" i="1" s="1"/>
  <c r="J114" i="1"/>
  <c r="I114" i="1"/>
  <c r="H114" i="1"/>
  <c r="M114" i="1" s="1"/>
  <c r="J113" i="1"/>
  <c r="I113" i="1"/>
  <c r="H113" i="1"/>
  <c r="M113" i="1" s="1"/>
  <c r="J160" i="1"/>
  <c r="I160" i="1"/>
  <c r="H160" i="1"/>
  <c r="M160" i="1" s="1"/>
  <c r="J159" i="1"/>
  <c r="I159" i="1"/>
  <c r="H159" i="1"/>
  <c r="M159" i="1" s="1"/>
  <c r="J158" i="1"/>
  <c r="K158" i="1" s="1"/>
  <c r="L158" i="1" s="1"/>
  <c r="I158" i="1"/>
  <c r="H158" i="1"/>
  <c r="M158" i="1" s="1"/>
  <c r="J157" i="1"/>
  <c r="I157" i="1"/>
  <c r="H157" i="1"/>
  <c r="M157" i="1" s="1"/>
  <c r="J156" i="1"/>
  <c r="I156" i="1"/>
  <c r="H156" i="1"/>
  <c r="M156" i="1" s="1"/>
  <c r="J155" i="1"/>
  <c r="I155" i="1"/>
  <c r="H155" i="1"/>
  <c r="M155" i="1" s="1"/>
  <c r="J154" i="1"/>
  <c r="I154" i="1"/>
  <c r="H154" i="1"/>
  <c r="M154" i="1" s="1"/>
  <c r="J153" i="1"/>
  <c r="I153" i="1"/>
  <c r="H153" i="1"/>
  <c r="M153" i="1" s="1"/>
  <c r="J152" i="1"/>
  <c r="I152" i="1"/>
  <c r="H152" i="1"/>
  <c r="M152" i="1" s="1"/>
  <c r="J151" i="1"/>
  <c r="I151" i="1"/>
  <c r="H151" i="1"/>
  <c r="M151" i="1" s="1"/>
  <c r="K160" i="1" l="1"/>
  <c r="L160" i="1" s="1"/>
  <c r="K159" i="1"/>
  <c r="L159" i="1" s="1"/>
  <c r="K144" i="1"/>
  <c r="L144" i="1" s="1"/>
  <c r="K132" i="1"/>
  <c r="L132" i="1" s="1"/>
  <c r="K128" i="1"/>
  <c r="L128" i="1" s="1"/>
  <c r="K122" i="1"/>
  <c r="L122" i="1" s="1"/>
  <c r="K101" i="1"/>
  <c r="L101" i="1" s="1"/>
  <c r="K90" i="1"/>
  <c r="L90" i="1" s="1"/>
  <c r="K84" i="1"/>
  <c r="L84" i="1" s="1"/>
  <c r="K78" i="1"/>
  <c r="L78" i="1" s="1"/>
  <c r="K70" i="1"/>
  <c r="L70" i="1" s="1"/>
  <c r="K66" i="1"/>
  <c r="L66" i="1" s="1"/>
  <c r="K77" i="1"/>
  <c r="L77" i="1" s="1"/>
  <c r="K61" i="1"/>
  <c r="L61" i="1" s="1"/>
  <c r="K52" i="1"/>
  <c r="L52" i="1" s="1"/>
  <c r="K48" i="1"/>
  <c r="L48" i="1" s="1"/>
  <c r="K44" i="1"/>
  <c r="L44" i="1" s="1"/>
  <c r="K31" i="1"/>
  <c r="L31" i="1" s="1"/>
  <c r="K28" i="1"/>
  <c r="L28" i="1" s="1"/>
  <c r="K153" i="1"/>
  <c r="L153" i="1" s="1"/>
  <c r="K151" i="1"/>
  <c r="L151" i="1" s="1"/>
  <c r="K149" i="1"/>
  <c r="L149" i="1" s="1"/>
  <c r="K147" i="1"/>
  <c r="L147" i="1" s="1"/>
  <c r="K130" i="1"/>
  <c r="L130" i="1" s="1"/>
  <c r="K134" i="1"/>
  <c r="L134" i="1" s="1"/>
  <c r="K126" i="1"/>
  <c r="L126" i="1" s="1"/>
  <c r="K103" i="1"/>
  <c r="L103" i="1" s="1"/>
  <c r="K102" i="1"/>
  <c r="L102" i="1" s="1"/>
  <c r="M101" i="1"/>
  <c r="K99" i="1"/>
  <c r="L99" i="1" s="1"/>
  <c r="K97" i="1"/>
  <c r="L97" i="1" s="1"/>
  <c r="K92" i="1"/>
  <c r="L92" i="1" s="1"/>
  <c r="K71" i="1"/>
  <c r="L71" i="1" s="1"/>
  <c r="K73" i="1"/>
  <c r="L73" i="1" s="1"/>
  <c r="K58" i="1"/>
  <c r="L58" i="1" s="1"/>
  <c r="K51" i="1"/>
  <c r="L51" i="1" s="1"/>
  <c r="K47" i="1"/>
  <c r="L47" i="1" s="1"/>
  <c r="K43" i="1"/>
  <c r="L43" i="1" s="1"/>
  <c r="K36" i="1"/>
  <c r="L36" i="1" s="1"/>
  <c r="K54" i="1"/>
  <c r="L54" i="1" s="1"/>
  <c r="K50" i="1"/>
  <c r="L50" i="1" s="1"/>
  <c r="K45" i="1"/>
  <c r="L45" i="1" s="1"/>
  <c r="K38" i="1"/>
  <c r="L38" i="1" s="1"/>
  <c r="K49" i="1"/>
  <c r="L49" i="1" s="1"/>
  <c r="K53" i="1"/>
  <c r="L53" i="1" s="1"/>
  <c r="K26" i="1"/>
  <c r="L26" i="1" s="1"/>
  <c r="K157" i="1"/>
  <c r="L157" i="1" s="1"/>
  <c r="K156" i="1"/>
  <c r="L156" i="1" s="1"/>
  <c r="K155" i="1"/>
  <c r="L155" i="1" s="1"/>
  <c r="K154" i="1"/>
  <c r="L154" i="1" s="1"/>
  <c r="K152" i="1"/>
  <c r="L152" i="1" s="1"/>
  <c r="K142" i="1"/>
  <c r="L142" i="1" s="1"/>
  <c r="K129" i="1"/>
  <c r="L129" i="1" s="1"/>
  <c r="K133" i="1"/>
  <c r="L133" i="1" s="1"/>
  <c r="K141" i="1"/>
  <c r="L141" i="1" s="1"/>
  <c r="K140" i="1"/>
  <c r="L140" i="1" s="1"/>
  <c r="K125" i="1"/>
  <c r="L125" i="1" s="1"/>
  <c r="K113" i="1"/>
  <c r="L113" i="1" s="1"/>
  <c r="K121" i="1"/>
  <c r="L121" i="1" s="1"/>
  <c r="K120" i="1"/>
  <c r="L120" i="1" s="1"/>
  <c r="K117" i="1"/>
  <c r="L117" i="1" s="1"/>
  <c r="K112" i="1"/>
  <c r="L112" i="1" s="1"/>
  <c r="K124" i="1"/>
  <c r="L124" i="1" s="1"/>
  <c r="K111" i="1"/>
  <c r="L111" i="1" s="1"/>
  <c r="K109" i="1"/>
  <c r="L109" i="1" s="1"/>
  <c r="K105" i="1"/>
  <c r="L105" i="1" s="1"/>
  <c r="K104" i="1"/>
  <c r="L104" i="1" s="1"/>
  <c r="K98" i="1"/>
  <c r="L98" i="1" s="1"/>
  <c r="K100" i="1"/>
  <c r="L100" i="1" s="1"/>
  <c r="K93" i="1"/>
  <c r="L93" i="1" s="1"/>
  <c r="K86" i="1"/>
  <c r="L86" i="1" s="1"/>
  <c r="K96" i="1"/>
  <c r="L96" i="1" s="1"/>
  <c r="K88" i="1"/>
  <c r="L88" i="1" s="1"/>
  <c r="K81" i="1"/>
  <c r="L81" i="1" s="1"/>
  <c r="K80" i="1"/>
  <c r="L80" i="1" s="1"/>
  <c r="K79" i="1"/>
  <c r="L79" i="1" s="1"/>
  <c r="K76" i="1"/>
  <c r="L76" i="1" s="1"/>
  <c r="K69" i="1"/>
  <c r="L69" i="1" s="1"/>
  <c r="M71" i="1"/>
  <c r="K74" i="1"/>
  <c r="L74" i="1" s="1"/>
  <c r="K64" i="1"/>
  <c r="L64" i="1" s="1"/>
  <c r="K63" i="1"/>
  <c r="L63" i="1" s="1"/>
  <c r="K62" i="1"/>
  <c r="L62" i="1" s="1"/>
  <c r="K60" i="1"/>
  <c r="L60" i="1" s="1"/>
  <c r="K37" i="1"/>
  <c r="L37" i="1" s="1"/>
  <c r="K57" i="1"/>
  <c r="L57" i="1" s="1"/>
  <c r="K33" i="1"/>
  <c r="L33" i="1" s="1"/>
  <c r="K56" i="1"/>
  <c r="L56" i="1" s="1"/>
  <c r="K46" i="1"/>
  <c r="L46" i="1" s="1"/>
  <c r="K39" i="1"/>
  <c r="L39" i="1" s="1"/>
  <c r="K32" i="1"/>
  <c r="L32" i="1" s="1"/>
  <c r="K30" i="1"/>
  <c r="L30" i="1" s="1"/>
  <c r="K25" i="1"/>
  <c r="L25" i="1" s="1"/>
  <c r="K24" i="1"/>
  <c r="L24" i="1" s="1"/>
  <c r="K137" i="1"/>
  <c r="L137" i="1" s="1"/>
  <c r="K150" i="1"/>
  <c r="L150" i="1" s="1"/>
  <c r="K143" i="1"/>
  <c r="L143" i="1" s="1"/>
  <c r="K136" i="1"/>
  <c r="L136" i="1" s="1"/>
  <c r="K146" i="1"/>
  <c r="L146" i="1" s="1"/>
  <c r="K114" i="1"/>
  <c r="L114" i="1" s="1"/>
  <c r="K118" i="1"/>
  <c r="L118" i="1" s="1"/>
  <c r="K139" i="1"/>
  <c r="L139" i="1" s="1"/>
  <c r="K135" i="1"/>
  <c r="L135" i="1" s="1"/>
  <c r="K115" i="1"/>
  <c r="L115" i="1" s="1"/>
  <c r="K119" i="1"/>
  <c r="L119" i="1" s="1"/>
  <c r="K123" i="1"/>
  <c r="L123" i="1" s="1"/>
  <c r="K127" i="1"/>
  <c r="L127" i="1" s="1"/>
  <c r="K131" i="1"/>
  <c r="L131" i="1" s="1"/>
  <c r="K145" i="1"/>
  <c r="L145" i="1" s="1"/>
  <c r="K138" i="1"/>
  <c r="L138" i="1" s="1"/>
  <c r="K148" i="1"/>
  <c r="L148" i="1" s="1"/>
  <c r="K116" i="1"/>
  <c r="L116" i="1" s="1"/>
  <c r="J163" i="1" l="1"/>
  <c r="I163" i="1"/>
  <c r="H163" i="1"/>
  <c r="M163" i="1" s="1"/>
  <c r="J162" i="1"/>
  <c r="I162" i="1"/>
  <c r="H162" i="1"/>
  <c r="M162" i="1" s="1"/>
  <c r="J161" i="1"/>
  <c r="I161" i="1"/>
  <c r="H161" i="1"/>
  <c r="M161" i="1" s="1"/>
  <c r="H164" i="1"/>
  <c r="M164" i="1" s="1"/>
  <c r="I164" i="1"/>
  <c r="J164" i="1"/>
  <c r="K164" i="1" l="1"/>
  <c r="L164" i="1" s="1"/>
  <c r="K163" i="1"/>
  <c r="L163" i="1" s="1"/>
  <c r="K162" i="1"/>
  <c r="L162" i="1" s="1"/>
  <c r="K161" i="1"/>
  <c r="L161" i="1" s="1"/>
  <c r="M20" i="1" l="1"/>
  <c r="M165" i="1" s="1"/>
  <c r="G165" i="1"/>
  <c r="F165" i="1"/>
</calcChain>
</file>

<file path=xl/sharedStrings.xml><?xml version="1.0" encoding="utf-8"?>
<sst xmlns="http://schemas.openxmlformats.org/spreadsheetml/2006/main" count="325" uniqueCount="183">
  <si>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</si>
  <si>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</si>
  <si>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</si>
  <si>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</si>
  <si>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</si>
  <si>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</si>
  <si>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</si>
  <si>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</si>
  <si>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</si>
  <si>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</si>
  <si>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</si>
  <si>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</si>
  <si>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</si>
  <si>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</si>
  <si>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</si>
  <si>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</si>
  <si>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</si>
  <si>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</si>
  <si>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</si>
  <si>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</si>
  <si>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</si>
  <si>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</si>
  <si>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</si>
  <si>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</si>
  <si>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</si>
  <si>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</si>
  <si>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</si>
  <si>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</t>
  </si>
  <si>
    <t>на поставкурасходных материалов для ортопедической стоматологии</t>
  </si>
  <si>
    <t>№ 037-25</t>
  </si>
  <si>
    <t>Воск базисный  Денест (или эквивалент)</t>
  </si>
  <si>
    <t>Прикусные валики YETI (или эквивалент)</t>
  </si>
  <si>
    <t>Вилакрил Н+ (или эквивалент) (750гр+400мл)</t>
  </si>
  <si>
    <t>Изолирующий лак Изосол (или эквивалент)</t>
  </si>
  <si>
    <t>Матрицы СГ 1.7 Бредент (или эквивалент)</t>
  </si>
  <si>
    <t>Патрицы СГ 1.7</t>
  </si>
  <si>
    <t>АцетаталДентал № А2  (или эквивалент)</t>
  </si>
  <si>
    <t>АцетаталДентал № А3 (или эквивалент)</t>
  </si>
  <si>
    <t>АцетаталДентал № С2 (или эквивалент)</t>
  </si>
  <si>
    <t>АцетаталДентал № В3 (или эквивалент)</t>
  </si>
  <si>
    <t>Зубы акриловые в бобинах 20 полных гарнитур New  Fce /million (или эквивалент) А1-Т2</t>
  </si>
  <si>
    <t>Зубы акриловые в бобинах 20 полных гарнитур New  Fce /million  (или эквивалент) А1-Т4</t>
  </si>
  <si>
    <t>Зубы акриловые в бобинах 20 полных гарнитур New  Fce /million  (или эквивалент) А1-Т6</t>
  </si>
  <si>
    <t xml:space="preserve">Зубы акриловые в бобинах 20 полных гарнитур New  Fce /million (или эквивалент) А2-Т2 </t>
  </si>
  <si>
    <t>Зубы акриловые в бобинах 20 полных гарнитур New  Fce /million (или эквивалент) А2-Т3</t>
  </si>
  <si>
    <t>Зубы акриловые в бобинах 20 полных гарнитур New  Fce /million (или эквивалент) А2-Т4</t>
  </si>
  <si>
    <t>Зубы акриловые в бобинах 20 полных гарнитур New  Fce /million (или эквивалент)  А2-Т6</t>
  </si>
  <si>
    <t>Зубы акриловые в бобинах 20 полных гарнитур New  Fce /million  (или эквивалент) А3-Т2</t>
  </si>
  <si>
    <t>Зубы акриловые в бобинах 20 полных гарнитур New  Fce /million  (или эквивалент) А3-Т3</t>
  </si>
  <si>
    <t>Зубы акриловые в бобинах 20 полных гарнитур New  Fce /million А3-Т4</t>
  </si>
  <si>
    <t>Зубы акриловые в бобинах 20 полных гарнитур New  Fce /million (или эквивалент) А3-Т5</t>
  </si>
  <si>
    <t>Зубы акриловые в бобинах 20 полных гарнитур New  Fce /million  (или эквивалент) А3-Т6</t>
  </si>
  <si>
    <t>Зубы акриловые в бобинах 20 полных гарнитур New  Fce /million (или эквивалент) А3,5-Т2</t>
  </si>
  <si>
    <t>Зубы акриловые в бобинах 20 полных гарнитур New  Fce /million  (или эквивалент)  А3,5-Т4</t>
  </si>
  <si>
    <t>Зубы акриловые в бобинах 20 полных гарнитур New  Fce /million  (или эквивалент) А3,5-Т6</t>
  </si>
  <si>
    <t>Зубы акриловые в бобинах 20 полных гарнитур New  Fce /million  (или эквивалент) С2-Т4</t>
  </si>
  <si>
    <t>Зубы акриловые в бобинах 20 полных гарнитур New  Fce /million (или эквивалент) С2-Т6</t>
  </si>
  <si>
    <t>Зубы акриловые в бобинах 20 полных гарнитур New  Fce /million (или эквивалент) С2-Т2</t>
  </si>
  <si>
    <t>Зубы акриловые в бобинах 20 полных гарнитур New  Fce /million (или эквивалент) В2-Т2</t>
  </si>
  <si>
    <t>Зубы акриловые в бобинах 20 полных гарнитур New  Fce /million (или эквивалент)  В2-Т4</t>
  </si>
  <si>
    <t>Зубы акриловые в бобинах 20 полных гарнитур New  Fce /million  (или эквивалент) В3-Т2</t>
  </si>
  <si>
    <t>Зубы акриловые в бобинах 20 полных гарнитур New  Fce /million  (или эквивалент) В3-Т4</t>
  </si>
  <si>
    <t>Зубы акриловые в бобинах 20 полных гарнитур New  Fce /million  (или эквивалент) В3-Т6</t>
  </si>
  <si>
    <t>Зубы акриловые в бобинах 20 полных гарнитур New  Fce /million  (или эквивалент) D4-Т4</t>
  </si>
  <si>
    <t>Зубы акриловые в бобинах 20 полных гарнитур New  Fce /million (или эквивалент)  D4-Т2</t>
  </si>
  <si>
    <t>Зубы акриловые в бобинах 20 полных гарнитур New  Fce /million  (или эквивалент) D3-Т4</t>
  </si>
  <si>
    <t>Зубы акриловые в бобинах 20 полных гарнитур New  Fce /million (или эквивалент) В4-Т2</t>
  </si>
  <si>
    <t>Зубы акриловые в бобинах 20 полных гарнитур New  Fce /million (или эквивалент)   В4-Т4</t>
  </si>
  <si>
    <t xml:space="preserve">Гильзы J-100 (или эквивалент) </t>
  </si>
  <si>
    <t xml:space="preserve">Гипс Денест (или эквивалент) 25 кг 2 класс (белый) </t>
  </si>
  <si>
    <t>СуперГипс  Денест-Рок  (или эквивалент) 4 класс</t>
  </si>
  <si>
    <t>Кламмер 1мм</t>
  </si>
  <si>
    <t>Profi Line Opague- Dentin (или эквивалент) А1-20г</t>
  </si>
  <si>
    <t>Profi Line Opague- Dentin (или эквивалент) А2-20г</t>
  </si>
  <si>
    <t>Profi Line Opague- Dentin (или эквивалент)  А3-20г</t>
  </si>
  <si>
    <t>Profi Line Opague- Dentin (или эквивалент) А3.5-20г</t>
  </si>
  <si>
    <t>Profi Line Opague- Dentin (или эквивалент) B2-20г</t>
  </si>
  <si>
    <t>Profi Line Opague- Dentin (или эквивалент) B3-20г</t>
  </si>
  <si>
    <t>Profi Line  Opague- Dentin (или эквивалент)C1-20г</t>
  </si>
  <si>
    <t>Profi Line Opague- Dentin (или эквивалент) C2-20г</t>
  </si>
  <si>
    <t>Profi Line Opague- Dentin (или эквивалент) C3-20г</t>
  </si>
  <si>
    <t>Profi Line Opaguer- Dentin (или эквивалент) D2-20г</t>
  </si>
  <si>
    <t>Profi Line Opaguer- Dentin (или эквивалент) A4-20г</t>
  </si>
  <si>
    <t>Profi Line Opaguer- Dentin (или эквивалент) B1-20г</t>
  </si>
  <si>
    <t>Profi Line Opaguer- Dentin (или эквивалент) C4-20г</t>
  </si>
  <si>
    <t>Profi Line Opaguer- Dentin (или эквивалент) D3-20г</t>
  </si>
  <si>
    <t>Profi Line Opaguer- Dentin (или эквивалент) D4-20г</t>
  </si>
  <si>
    <t>Profi Line (или эквивалент) Dentin А3.5</t>
  </si>
  <si>
    <t>Profi Line  (или эквивалент) Dentin B2</t>
  </si>
  <si>
    <t>Profi Line  (или эквивалент) Dentin D4</t>
  </si>
  <si>
    <t>Profi Line  (или эквивалент) Dentin А1</t>
  </si>
  <si>
    <t>Profi Line (или эквивалент) Dentin А2</t>
  </si>
  <si>
    <t>Profi Line  (или эквивалент) Dentin А3</t>
  </si>
  <si>
    <t>Profi Line (или эквивалент)  Dentin А4</t>
  </si>
  <si>
    <t>Profi Line (или эквивалент)  Dentin B1</t>
  </si>
  <si>
    <t>Profi Line (или эквивалент)  Dentin B3</t>
  </si>
  <si>
    <t>Profi Line  Dentin (или эквивалент) C1</t>
  </si>
  <si>
    <t>Profi Line  Dentin (или эквивалент) C2</t>
  </si>
  <si>
    <t>Profi Line  Dentin (или эквивалент) C3</t>
  </si>
  <si>
    <t>Profi Line  Dentin (или эквивалент) C4</t>
  </si>
  <si>
    <t>Profi Line  Dentin (или эквивалент) D2</t>
  </si>
  <si>
    <t>Profi Line  Dentin (или эквивалент) D3</t>
  </si>
  <si>
    <t>Profi Line  Opal-Schneide (или эквивалент) OS1</t>
  </si>
  <si>
    <t>Profi Line  Opal-Schneide (или эквивалент) OS2</t>
  </si>
  <si>
    <t>Profi Line  Opal-Schneide (или эквивалент) OS3</t>
  </si>
  <si>
    <t>Profi Line  Opal-Schneide (или эквивалент) OS4</t>
  </si>
  <si>
    <t>Profi Line  Margin (или эквивалент)  M2</t>
  </si>
  <si>
    <t>Profi Line  Margin (или эквивалент) M5</t>
  </si>
  <si>
    <t>Profi Line  Margin (или эквивалент) M6</t>
  </si>
  <si>
    <t>Profi Line  Gingiva (или эквивалент)</t>
  </si>
  <si>
    <t>Profi Line  Glazing Paste (или эквивалент)</t>
  </si>
  <si>
    <t>Profi Line  Modelling Liguid (или эквивалент)</t>
  </si>
  <si>
    <t>Profi Line  Glazing -staining Liguid (или эквивалент)</t>
  </si>
  <si>
    <t>Profi Line Opaguer  Liguid (или эквивалент)</t>
  </si>
  <si>
    <t>Profi Line Ceramic-Margin Isolir (или эквивалент)</t>
  </si>
  <si>
    <t>Profi Line Universal  Shade (или эквивалент) A</t>
  </si>
  <si>
    <t>Profi Line Universal  Shade (или эквивалент) B</t>
  </si>
  <si>
    <t>Profi Line Universal  Shade (или эквивалент) C</t>
  </si>
  <si>
    <t>Profi Line Universal  Shade (или эквивалент) D</t>
  </si>
  <si>
    <t>Profi Line Universal  Stains Deep (или эквивалент)</t>
  </si>
  <si>
    <t>Profi Line Universal  Stains White (или эквивалент)</t>
  </si>
  <si>
    <t>Profi Line Universal  Stains Crackliner (или эквивалент)</t>
  </si>
  <si>
    <t>Profi Line Universal  Stains Yellow (или эквивалент)</t>
  </si>
  <si>
    <t>Profi Line Universal  Stains Light yellow (или эквивалент)</t>
  </si>
  <si>
    <t>Profi Line Universal  Stains Khaki (или эквивалент)</t>
  </si>
  <si>
    <t>Profi Line Universal  Stains Olive (или эквивалент)</t>
  </si>
  <si>
    <t>Profi Line Universal  Stains Orange (или эквивалент)</t>
  </si>
  <si>
    <t>Profi Line Universal  Stains Mahagony (или эквивалент)</t>
  </si>
  <si>
    <t>Profi Line Universal  Stains Grey (или эквивалент)</t>
  </si>
  <si>
    <t>Profi Line Universal  Stains Red (или эквивалент)</t>
  </si>
  <si>
    <t>Profi Line Universal  Stains Blue (или эквивалент)</t>
  </si>
  <si>
    <t>Profi Line Universal  Stains Maroon (или эквивалент)</t>
  </si>
  <si>
    <t>Profi Line Bond (или эквивалент)</t>
  </si>
  <si>
    <t>Profi Line Rowder  Opaguer (или эквивалент) A1</t>
  </si>
  <si>
    <t>Profi Line Rowder  Opaguer (или эквивалент) A2</t>
  </si>
  <si>
    <t>Profi Line Rowder  Opaguer (или эквивалент) A3</t>
  </si>
  <si>
    <t>Profi Line Rowder  Opaguer (или эквивалент) A3.5</t>
  </si>
  <si>
    <t>Profi Line Rowder  Opaguer (или эквивалент) A4</t>
  </si>
  <si>
    <t>Profi Line Rowder  Opaguer (или эквивалент) B1</t>
  </si>
  <si>
    <t>Profi Line Rowder  Opaguer (или эквивалент) B2</t>
  </si>
  <si>
    <t>Profi Line Rowder  Opaguer (или эквивалент) B3</t>
  </si>
  <si>
    <t>Profi Line Rowder  Opaguer  (или эквивалент)B4</t>
  </si>
  <si>
    <t>Profi Line Rowder  Opaguer (или эквивалент)  C1</t>
  </si>
  <si>
    <t>Profi Line Rowder  Opaguer (или эквивалент) C2</t>
  </si>
  <si>
    <t>Profi Line Rowder  Opaguer (или эквивалент)  C3</t>
  </si>
  <si>
    <t>Profi Line Rowder  Opaguer (или эквивалент) C4</t>
  </si>
  <si>
    <t>Profi Line Rowder  Opaguer (или эквивалент) D2</t>
  </si>
  <si>
    <t>Profi Line Rowder  Opaguer (или эквивалент) D3</t>
  </si>
  <si>
    <t>Profi Line Rowder  Opaguer (или эквивалент) D4</t>
  </si>
  <si>
    <t>Полировочная паста ГОЯ (или эквивалент)</t>
  </si>
  <si>
    <t xml:space="preserve">Диск сепарационный д/металлокерамики </t>
  </si>
  <si>
    <t>Диск сепарационный д/металлокерамики 4,5х1мм</t>
  </si>
  <si>
    <t xml:space="preserve">Матрицы RHEIN (или эквивалент) микро белые 040 CRM </t>
  </si>
  <si>
    <t>Песок №25 300-250мкм</t>
  </si>
  <si>
    <t>Артикуляционная бумага Кростекс (или эквивалент)</t>
  </si>
  <si>
    <t>Поли-панель 120х200мм №100</t>
  </si>
  <si>
    <t>Спидекс базовый слой  (или эквивалент)</t>
  </si>
  <si>
    <t>Спидекс активатор (или эквивалент)</t>
  </si>
  <si>
    <t>Спидекс коррекционный слой (или эквивалент)</t>
  </si>
  <si>
    <t>Спрей окклюзиционный OMNI DENT (или эквивалент)</t>
  </si>
  <si>
    <t>Фуджи 1 GC (или эквивалент)</t>
  </si>
  <si>
    <t>Альгинатный материал для оттисков    Hydroqum-5 (или эквивалент)</t>
  </si>
  <si>
    <t>Пластмасса Rebase 2 Fact (или эквивалент)</t>
  </si>
  <si>
    <t>Пластмасса для ложек 50шт</t>
  </si>
  <si>
    <t xml:space="preserve">Лак компенсационный   </t>
  </si>
  <si>
    <t>Дискодержатель для прямого наконечника</t>
  </si>
  <si>
    <t xml:space="preserve">Воск Шулер (или эквивалент) подкладочный 15 пластинок </t>
  </si>
  <si>
    <t>Круг бязевый складчатый 100х14 Ренферт (или эквивалент)</t>
  </si>
  <si>
    <t>Воск моделировочный  ромбовидный синий  Ренферт (или эквивалент)</t>
  </si>
  <si>
    <r>
      <t xml:space="preserve">Вилакрил S </t>
    </r>
    <r>
      <rPr>
        <sz val="11"/>
        <color theme="1"/>
        <rFont val="Times New Roman"/>
        <family val="1"/>
        <charset val="204"/>
      </rPr>
      <t>(или эквивалент)</t>
    </r>
    <r>
      <rPr>
        <sz val="11"/>
        <color rgb="FF000000"/>
        <rFont val="Times New Roman"/>
        <family val="1"/>
        <charset val="204"/>
      </rPr>
      <t xml:space="preserve"> (100гр+50мл)</t>
    </r>
  </si>
  <si>
    <r>
      <t xml:space="preserve">Круги полировочные д/шлифмотора складчатый бязевый </t>
    </r>
    <r>
      <rPr>
        <sz val="11"/>
        <color rgb="FF000000"/>
        <rFont val="Times New Roman"/>
        <family val="1"/>
        <charset val="204"/>
      </rPr>
      <t xml:space="preserve">SHEHAN Brush </t>
    </r>
    <r>
      <rPr>
        <sz val="11"/>
        <color theme="1"/>
        <rFont val="Times New Roman"/>
        <family val="1"/>
        <charset val="204"/>
      </rPr>
      <t>(или эквивалент)</t>
    </r>
  </si>
  <si>
    <t>уп</t>
  </si>
  <si>
    <t>Уп</t>
  </si>
  <si>
    <t>фл</t>
  </si>
  <si>
    <t>КП вх. № 483-02/25 от 26.02.2025</t>
  </si>
  <si>
    <t>КП вх. № 484-02/25 от 26.02.2025</t>
  </si>
  <si>
    <t>КП вх. № 485-02/25 от 26.02.2025</t>
  </si>
  <si>
    <t>Profi Line  Transha  Neutral (или эквивалент)</t>
  </si>
  <si>
    <t>Profi Line  Impulse Opal Effect white (или эквивалент)</t>
  </si>
  <si>
    <t xml:space="preserve">Щетка для шлиф. мотора  Ренферт Д (или эквивалент) </t>
  </si>
  <si>
    <t>Исходя из имеющегося у Заказчика объёма финансового обеспечения для осуществления закупки НМЦД устанавливается в размере 4 531 059,64 руб. (четыре миллиона пятьсот тридцать одна тысяча пятьдесят девять рублей шестьдесят четыре копейки)</t>
  </si>
  <si>
    <t>(в редакции с изменениями от 07.03.2025)</t>
  </si>
  <si>
    <t>Сепарационная жидкость для керамики с брашем 30мл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</si>
</sst>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</cellXfs>
  <cellStyles count="1">
    <cellStyle name="Обычный" xfId="0" builtinId="0"/>
  </cellStyles>
  <dxfs count="22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8"/>
  <sheetViews>
    <sheetView tabSelected="1" topLeftCell="A136" zoomScaleNormal="100" zoomScalePageLayoutView="70" workbookViewId="0">
      <selection activeCell="B142" sqref="B142"/>
    </sheetView>
  </sheetViews>
  <sheetFormatPr defaultRowHeight="15" x14ac:dyDescent="0.25"/>
  <cols>
    <col min="1" max="1" width="6.140625" style="10" bestFit="1" customWidth="1"/>
    <col min="2" max="2" width="44.140625" style="10" bestFit="1" customWidth="1"/>
    <col min="3" max="3" width="9.5703125" style="10" customWidth="1"/>
    <col min="4" max="4" width="7.140625" style="10" bestFit="1" customWidth="1"/>
    <col min="5" max="7" width="20.42578125" style="1" customWidth="1"/>
    <col min="8" max="8" width="13.7109375" style="1" customWidth="1"/>
    <col min="9" max="9" width="9.42578125" style="10" customWidth="1"/>
    <col min="10" max="10" width="12.5703125" style="10" customWidth="1"/>
    <col min="11" max="11" width="10.28515625" style="10" customWidth="1"/>
    <col min="12" max="12" width="22.42578125" style="10" bestFit="1" customWidth="1"/>
    <col min="13" max="13" width="17.5703125" style="1" customWidth="1"/>
    <col min="14" max="14" width="10.85546875" style="10" bestFit="1" customWidth="1"/>
    <col min="15" max="15" width="11.7109375" style="10" bestFit="1" customWidth="1"/>
    <col min="16" max="16" width="10.7109375" style="10" bestFit="1" customWidth="1"/>
    <col min="17" max="17" width="11.7109375" style="10" bestFit="1" customWidth="1"/>
    <col min="18" max="18" width="10.7109375" style="10" bestFit="1" customWidth="1"/>
    <col min="19" max="16384" width="9.140625" style="10"/>
  </cols>
  <sheetData>
    <row r="1" spans="2:13" x14ac:dyDescent="0.25">
      <c r="M1" s="8" t="s">
        <v>20</v>
      </c>
    </row>
    <row r="2" spans="2:13" ht="14.45" customHeight="1" x14ac:dyDescent="0.25">
      <c r="M2" s="8" t="s">
        <v>21</v>
      </c>
    </row>
    <row r="3" spans="2:13" x14ac:dyDescent="0.25">
      <c r="E3" s="46" t="s">
        <v>28</v>
      </c>
      <c r="F3" s="46"/>
      <c r="G3" s="46"/>
      <c r="H3" s="46"/>
      <c r="I3" s="46"/>
      <c r="J3" s="46"/>
      <c r="K3" s="46"/>
      <c r="L3" s="46"/>
      <c r="M3" s="46"/>
    </row>
    <row r="4" spans="2:13" x14ac:dyDescent="0.25">
      <c r="G4" s="5"/>
      <c r="H4" s="5"/>
      <c r="I4" s="4"/>
      <c r="J4" s="4"/>
      <c r="K4" s="4"/>
      <c r="L4" s="4"/>
      <c r="M4" s="9" t="s">
        <v>23</v>
      </c>
    </row>
    <row r="5" spans="2:13" x14ac:dyDescent="0.25">
      <c r="G5" s="5"/>
      <c r="H5" s="5"/>
      <c r="I5" s="4"/>
      <c r="J5" s="4"/>
      <c r="K5" s="4"/>
      <c r="L5" s="4"/>
      <c r="M5" s="9" t="s">
        <v>22</v>
      </c>
    </row>
    <row r="6" spans="2:13" ht="14.45" customHeight="1" x14ac:dyDescent="0.25">
      <c r="G6" s="5"/>
      <c r="H6" s="5"/>
      <c r="I6" s="4"/>
      <c r="J6" s="4"/>
      <c r="K6" s="4"/>
      <c r="L6" s="4"/>
      <c r="M6" s="9" t="s">
        <v>29</v>
      </c>
    </row>
    <row r="7" spans="2:13" x14ac:dyDescent="0.25">
      <c r="G7" s="5"/>
      <c r="H7" s="5"/>
      <c r="I7" s="4"/>
      <c r="J7" s="58" t="s">
        <v>181</v>
      </c>
      <c r="K7" s="58"/>
      <c r="L7" s="58"/>
      <c r="M7" s="58"/>
    </row>
    <row r="8" spans="2:13" x14ac:dyDescent="0.25">
      <c r="G8" s="5"/>
      <c r="H8" s="5"/>
      <c r="I8" s="4"/>
      <c r="J8" s="4"/>
      <c r="K8" s="4"/>
      <c r="L8" s="4"/>
      <c r="M8" s="6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50" t="s">
        <v>16</v>
      </c>
      <c r="K12" s="50"/>
      <c r="M12" s="1" t="s">
        <v>14</v>
      </c>
    </row>
    <row r="14" spans="2:13" x14ac:dyDescent="0.25">
      <c r="B14" s="50" t="s">
        <v>15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</row>
    <row r="15" spans="2:13" hidden="1" x14ac:dyDescent="0.25"/>
    <row r="17" spans="1:17" ht="54.6" customHeight="1" x14ac:dyDescent="0.25">
      <c r="A17" s="53"/>
      <c r="B17" s="54"/>
      <c r="C17" s="55"/>
      <c r="D17" s="54"/>
      <c r="E17" s="14" t="s">
        <v>174</v>
      </c>
      <c r="F17" s="14" t="s">
        <v>175</v>
      </c>
      <c r="G17" s="14" t="s">
        <v>176</v>
      </c>
      <c r="H17" s="12"/>
      <c r="I17" s="15"/>
      <c r="J17" s="15"/>
      <c r="K17" s="15"/>
      <c r="L17" s="15"/>
      <c r="M17" s="12"/>
    </row>
    <row r="18" spans="1:17" ht="30" customHeight="1" x14ac:dyDescent="0.25">
      <c r="A18" s="44" t="s">
        <v>0</v>
      </c>
      <c r="B18" s="44" t="s">
        <v>1</v>
      </c>
      <c r="C18" s="44" t="s">
        <v>2</v>
      </c>
      <c r="D18" s="44"/>
      <c r="E18" s="26" t="s">
        <v>24</v>
      </c>
      <c r="F18" s="26" t="s">
        <v>25</v>
      </c>
      <c r="G18" s="26" t="s">
        <v>26</v>
      </c>
      <c r="H18" s="56" t="s">
        <v>11</v>
      </c>
      <c r="I18" s="44" t="s">
        <v>8</v>
      </c>
      <c r="J18" s="44" t="s">
        <v>9</v>
      </c>
      <c r="K18" s="44" t="s">
        <v>10</v>
      </c>
      <c r="L18" s="44" t="s">
        <v>6</v>
      </c>
      <c r="M18" s="52" t="s">
        <v>7</v>
      </c>
    </row>
    <row r="19" spans="1:17" x14ac:dyDescent="0.25">
      <c r="A19" s="45"/>
      <c r="B19" s="45"/>
      <c r="C19" s="16" t="s">
        <v>3</v>
      </c>
      <c r="D19" s="16" t="s">
        <v>4</v>
      </c>
      <c r="E19" s="17" t="s">
        <v>5</v>
      </c>
      <c r="F19" s="17" t="s">
        <v>5</v>
      </c>
      <c r="G19" s="12" t="s">
        <v>5</v>
      </c>
      <c r="H19" s="57"/>
      <c r="I19" s="44"/>
      <c r="J19" s="44"/>
      <c r="K19" s="44"/>
      <c r="L19" s="44"/>
      <c r="M19" s="52"/>
    </row>
    <row r="20" spans="1:17" s="11" customFormat="1" x14ac:dyDescent="0.25">
      <c r="A20" s="18">
        <v>1</v>
      </c>
      <c r="B20" s="37" t="s">
        <v>30</v>
      </c>
      <c r="C20" s="39" t="s">
        <v>27</v>
      </c>
      <c r="D20" s="27">
        <v>100</v>
      </c>
      <c r="E20" s="19">
        <v>777.56</v>
      </c>
      <c r="F20" s="12">
        <v>804.38</v>
      </c>
      <c r="G20" s="12">
        <v>820.46</v>
      </c>
      <c r="H20" s="12">
        <f>ROUND(AVERAGE(E20:G20),2)</f>
        <v>800.8</v>
      </c>
      <c r="I20" s="15">
        <f xml:space="preserve"> COUNT(E20:G20)</f>
        <v>3</v>
      </c>
      <c r="J20" s="15">
        <f>STDEV(E20:G20)</f>
        <v>21.672904743019611</v>
      </c>
      <c r="K20" s="15">
        <f>J20/H20*100</f>
        <v>2.7064066861912601</v>
      </c>
      <c r="L20" s="15" t="str">
        <f>IF(K20&lt;33,"ОДНОРОДНЫЕ","НЕОДНОРОДНЫЕ")</f>
        <v>ОДНОРОДНЫЕ</v>
      </c>
      <c r="M20" s="12">
        <f t="shared" ref="M20:M163" si="0">D20*H20</f>
        <v>80080</v>
      </c>
      <c r="O20" s="28"/>
      <c r="P20" s="28"/>
      <c r="Q20" s="13"/>
    </row>
    <row r="21" spans="1:17" s="32" customFormat="1" x14ac:dyDescent="0.25">
      <c r="A21" s="18">
        <v>2</v>
      </c>
      <c r="B21" s="37" t="s">
        <v>31</v>
      </c>
      <c r="C21" s="39" t="s">
        <v>171</v>
      </c>
      <c r="D21" s="27">
        <v>6</v>
      </c>
      <c r="E21" s="19">
        <v>5987.05</v>
      </c>
      <c r="F21" s="33">
        <v>6193.5</v>
      </c>
      <c r="G21" s="33">
        <v>6317.37</v>
      </c>
      <c r="H21" s="33">
        <f t="shared" ref="H21:H84" si="1">ROUND(AVERAGE(E21:G21),2)</f>
        <v>6165.97</v>
      </c>
      <c r="I21" s="34">
        <f t="shared" ref="I21:I163" si="2" xml:space="preserve"> COUNT(E21:G21)</f>
        <v>3</v>
      </c>
      <c r="J21" s="34">
        <f t="shared" ref="J21:J163" si="3">STDEV(E21:G21)</f>
        <v>166.87154830387738</v>
      </c>
      <c r="K21" s="34">
        <f t="shared" ref="K21:K163" si="4">J21/H21*100</f>
        <v>2.7063308498724026</v>
      </c>
      <c r="L21" s="34" t="str">
        <f t="shared" ref="L21:L163" si="5">IF(K21&lt;33,"ОДНОРОДНЫЕ","НЕОДНОРОДНЫЕ")</f>
        <v>ОДНОРОДНЫЕ</v>
      </c>
      <c r="M21" s="33">
        <f t="shared" si="0"/>
        <v>36995.82</v>
      </c>
      <c r="O21" s="28"/>
      <c r="P21" s="28"/>
    </row>
    <row r="22" spans="1:17" s="32" customFormat="1" x14ac:dyDescent="0.25">
      <c r="A22" s="18">
        <v>3</v>
      </c>
      <c r="B22" s="37" t="s">
        <v>32</v>
      </c>
      <c r="C22" s="39" t="s">
        <v>27</v>
      </c>
      <c r="D22" s="27">
        <v>30</v>
      </c>
      <c r="E22" s="19">
        <v>5329.82</v>
      </c>
      <c r="F22" s="33">
        <v>5513.61</v>
      </c>
      <c r="G22" s="33">
        <v>5623.88</v>
      </c>
      <c r="H22" s="33">
        <f t="shared" si="1"/>
        <v>5489.1</v>
      </c>
      <c r="I22" s="34">
        <f t="shared" si="2"/>
        <v>3</v>
      </c>
      <c r="J22" s="34">
        <f t="shared" si="3"/>
        <v>148.5538738415575</v>
      </c>
      <c r="K22" s="34">
        <f t="shared" si="4"/>
        <v>2.706343004163843</v>
      </c>
      <c r="L22" s="34" t="str">
        <f t="shared" si="5"/>
        <v>ОДНОРОДНЫЕ</v>
      </c>
      <c r="M22" s="33">
        <f t="shared" si="0"/>
        <v>164673</v>
      </c>
      <c r="O22" s="28"/>
      <c r="P22" s="28"/>
    </row>
    <row r="23" spans="1:17" s="32" customFormat="1" x14ac:dyDescent="0.25">
      <c r="A23" s="18">
        <v>4</v>
      </c>
      <c r="B23" s="38" t="s">
        <v>169</v>
      </c>
      <c r="C23" s="39" t="s">
        <v>27</v>
      </c>
      <c r="D23" s="27">
        <v>30</v>
      </c>
      <c r="E23" s="19">
        <v>2157.6</v>
      </c>
      <c r="F23" s="33">
        <v>2232</v>
      </c>
      <c r="G23" s="33">
        <v>2276.64</v>
      </c>
      <c r="H23" s="33">
        <f t="shared" si="1"/>
        <v>2222.08</v>
      </c>
      <c r="I23" s="34">
        <f t="shared" si="2"/>
        <v>3</v>
      </c>
      <c r="J23" s="34">
        <f t="shared" si="3"/>
        <v>60.136804038791411</v>
      </c>
      <c r="K23" s="34">
        <f t="shared" si="4"/>
        <v>2.7063293868263707</v>
      </c>
      <c r="L23" s="34" t="str">
        <f t="shared" si="5"/>
        <v>ОДНОРОДНЫЕ</v>
      </c>
      <c r="M23" s="33">
        <f t="shared" si="0"/>
        <v>66662.399999999994</v>
      </c>
      <c r="O23" s="28"/>
      <c r="P23" s="28"/>
    </row>
    <row r="24" spans="1:17" s="32" customFormat="1" x14ac:dyDescent="0.25">
      <c r="A24" s="18">
        <v>5</v>
      </c>
      <c r="B24" s="37" t="s">
        <v>33</v>
      </c>
      <c r="C24" s="39" t="s">
        <v>27</v>
      </c>
      <c r="D24" s="27">
        <v>12</v>
      </c>
      <c r="E24" s="19">
        <v>1967.85</v>
      </c>
      <c r="F24" s="33">
        <v>2035.71</v>
      </c>
      <c r="G24" s="33">
        <v>2076.42</v>
      </c>
      <c r="H24" s="33">
        <f t="shared" si="1"/>
        <v>2026.66</v>
      </c>
      <c r="I24" s="34">
        <f t="shared" si="2"/>
        <v>3</v>
      </c>
      <c r="J24" s="34">
        <f t="shared" si="3"/>
        <v>54.847863221824873</v>
      </c>
      <c r="K24" s="34">
        <f t="shared" si="4"/>
        <v>2.7063179429122237</v>
      </c>
      <c r="L24" s="34" t="str">
        <f t="shared" si="5"/>
        <v>ОДНОРОДНЫЕ</v>
      </c>
      <c r="M24" s="33">
        <f t="shared" si="0"/>
        <v>24319.920000000002</v>
      </c>
      <c r="O24" s="28"/>
      <c r="P24" s="28"/>
    </row>
    <row r="25" spans="1:17" s="32" customFormat="1" x14ac:dyDescent="0.25">
      <c r="A25" s="18">
        <v>6</v>
      </c>
      <c r="B25" s="37" t="s">
        <v>34</v>
      </c>
      <c r="C25" s="39" t="s">
        <v>27</v>
      </c>
      <c r="D25" s="27">
        <v>10</v>
      </c>
      <c r="E25" s="19">
        <v>1413.75</v>
      </c>
      <c r="F25" s="33">
        <v>1462.509</v>
      </c>
      <c r="G25" s="33">
        <v>1491.75</v>
      </c>
      <c r="H25" s="33">
        <f t="shared" si="1"/>
        <v>1456</v>
      </c>
      <c r="I25" s="34">
        <f t="shared" si="2"/>
        <v>3</v>
      </c>
      <c r="J25" s="34">
        <f t="shared" si="3"/>
        <v>39.404898515286142</v>
      </c>
      <c r="K25" s="34">
        <f t="shared" si="4"/>
        <v>2.7063803925333891</v>
      </c>
      <c r="L25" s="34" t="str">
        <f t="shared" si="5"/>
        <v>ОДНОРОДНЫЕ</v>
      </c>
      <c r="M25" s="33">
        <f t="shared" si="0"/>
        <v>14560</v>
      </c>
      <c r="O25" s="28"/>
      <c r="P25" s="28"/>
    </row>
    <row r="26" spans="1:17" s="32" customFormat="1" x14ac:dyDescent="0.25">
      <c r="A26" s="18">
        <v>7</v>
      </c>
      <c r="B26" s="37" t="s">
        <v>35</v>
      </c>
      <c r="C26" s="39" t="s">
        <v>27</v>
      </c>
      <c r="D26" s="27">
        <v>10</v>
      </c>
      <c r="E26" s="19">
        <v>1726.95</v>
      </c>
      <c r="F26" s="33">
        <v>1786.5</v>
      </c>
      <c r="G26" s="33">
        <v>1822.23</v>
      </c>
      <c r="H26" s="33">
        <f t="shared" si="1"/>
        <v>1778.56</v>
      </c>
      <c r="I26" s="34">
        <f t="shared" si="2"/>
        <v>3</v>
      </c>
      <c r="J26" s="34">
        <f t="shared" si="3"/>
        <v>48.133691942339084</v>
      </c>
      <c r="K26" s="34">
        <f t="shared" si="4"/>
        <v>2.7063293868263698</v>
      </c>
      <c r="L26" s="34" t="str">
        <f t="shared" si="5"/>
        <v>ОДНОРОДНЫЕ</v>
      </c>
      <c r="M26" s="33">
        <f t="shared" si="0"/>
        <v>17785.599999999999</v>
      </c>
      <c r="O26" s="28"/>
      <c r="P26" s="28"/>
    </row>
    <row r="27" spans="1:17" s="32" customFormat="1" x14ac:dyDescent="0.25">
      <c r="A27" s="18">
        <v>8</v>
      </c>
      <c r="B27" s="37" t="s">
        <v>36</v>
      </c>
      <c r="C27" s="39" t="s">
        <v>27</v>
      </c>
      <c r="D27" s="27">
        <v>15</v>
      </c>
      <c r="E27" s="19">
        <v>15100.3</v>
      </c>
      <c r="F27" s="33">
        <v>15621</v>
      </c>
      <c r="G27" s="33">
        <v>15933.42</v>
      </c>
      <c r="H27" s="33">
        <f t="shared" si="1"/>
        <v>15551.57</v>
      </c>
      <c r="I27" s="34">
        <f t="shared" si="2"/>
        <v>3</v>
      </c>
      <c r="J27" s="34">
        <f t="shared" si="3"/>
        <v>420.87679923385383</v>
      </c>
      <c r="K27" s="34">
        <f t="shared" si="4"/>
        <v>2.706329966902723</v>
      </c>
      <c r="L27" s="34" t="str">
        <f t="shared" si="5"/>
        <v>ОДНОРОДНЫЕ</v>
      </c>
      <c r="M27" s="33">
        <f t="shared" si="0"/>
        <v>233273.55</v>
      </c>
      <c r="O27" s="28"/>
      <c r="P27" s="28"/>
    </row>
    <row r="28" spans="1:17" s="32" customFormat="1" x14ac:dyDescent="0.25">
      <c r="A28" s="18">
        <v>9</v>
      </c>
      <c r="B28" s="37" t="s">
        <v>37</v>
      </c>
      <c r="C28" s="39" t="s">
        <v>27</v>
      </c>
      <c r="D28" s="27">
        <v>20</v>
      </c>
      <c r="E28" s="19">
        <v>15100.3</v>
      </c>
      <c r="F28" s="33">
        <v>15621</v>
      </c>
      <c r="G28" s="33">
        <v>15933.42</v>
      </c>
      <c r="H28" s="33">
        <f t="shared" si="1"/>
        <v>15551.57</v>
      </c>
      <c r="I28" s="34">
        <f t="shared" si="2"/>
        <v>3</v>
      </c>
      <c r="J28" s="34">
        <f t="shared" si="3"/>
        <v>420.87679923385383</v>
      </c>
      <c r="K28" s="34">
        <f t="shared" si="4"/>
        <v>2.706329966902723</v>
      </c>
      <c r="L28" s="34" t="str">
        <f t="shared" si="5"/>
        <v>ОДНОРОДНЫЕ</v>
      </c>
      <c r="M28" s="33">
        <f t="shared" si="0"/>
        <v>311031.40000000002</v>
      </c>
      <c r="O28" s="28"/>
      <c r="P28" s="28"/>
    </row>
    <row r="29" spans="1:17" s="32" customFormat="1" x14ac:dyDescent="0.25">
      <c r="A29" s="18">
        <v>10</v>
      </c>
      <c r="B29" s="37" t="s">
        <v>38</v>
      </c>
      <c r="C29" s="39" t="s">
        <v>27</v>
      </c>
      <c r="D29" s="27">
        <v>1</v>
      </c>
      <c r="E29" s="19">
        <v>15100.3</v>
      </c>
      <c r="F29" s="33">
        <v>15621</v>
      </c>
      <c r="G29" s="33">
        <v>15933.42</v>
      </c>
      <c r="H29" s="33">
        <f t="shared" si="1"/>
        <v>15551.57</v>
      </c>
      <c r="I29" s="34">
        <f t="shared" si="2"/>
        <v>3</v>
      </c>
      <c r="J29" s="34">
        <f t="shared" si="3"/>
        <v>420.87679923385383</v>
      </c>
      <c r="K29" s="34">
        <f t="shared" si="4"/>
        <v>2.706329966902723</v>
      </c>
      <c r="L29" s="34" t="str">
        <f t="shared" si="5"/>
        <v>ОДНОРОДНЫЕ</v>
      </c>
      <c r="M29" s="33">
        <f t="shared" si="0"/>
        <v>15551.57</v>
      </c>
      <c r="O29" s="28"/>
      <c r="P29" s="28"/>
    </row>
    <row r="30" spans="1:17" s="32" customFormat="1" x14ac:dyDescent="0.25">
      <c r="A30" s="18">
        <v>11</v>
      </c>
      <c r="B30" s="37" t="s">
        <v>39</v>
      </c>
      <c r="C30" s="39" t="s">
        <v>27</v>
      </c>
      <c r="D30" s="27">
        <v>2</v>
      </c>
      <c r="E30" s="19">
        <v>15100.3</v>
      </c>
      <c r="F30" s="33">
        <v>15621</v>
      </c>
      <c r="G30" s="33">
        <v>15933.42</v>
      </c>
      <c r="H30" s="33">
        <f t="shared" si="1"/>
        <v>15551.57</v>
      </c>
      <c r="I30" s="34">
        <f t="shared" si="2"/>
        <v>3</v>
      </c>
      <c r="J30" s="34">
        <f t="shared" si="3"/>
        <v>420.87679923385383</v>
      </c>
      <c r="K30" s="34">
        <f t="shared" si="4"/>
        <v>2.706329966902723</v>
      </c>
      <c r="L30" s="34" t="str">
        <f t="shared" si="5"/>
        <v>ОДНОРОДНЫЕ</v>
      </c>
      <c r="M30" s="33">
        <f t="shared" si="0"/>
        <v>31103.14</v>
      </c>
      <c r="O30" s="28"/>
      <c r="P30" s="28"/>
    </row>
    <row r="31" spans="1:17" s="32" customFormat="1" ht="45" x14ac:dyDescent="0.25">
      <c r="A31" s="18">
        <v>12</v>
      </c>
      <c r="B31" s="37" t="s">
        <v>40</v>
      </c>
      <c r="C31" s="39" t="s">
        <v>171</v>
      </c>
      <c r="D31" s="27">
        <v>4</v>
      </c>
      <c r="E31" s="19">
        <v>8317.2000000000007</v>
      </c>
      <c r="F31" s="33">
        <v>8604</v>
      </c>
      <c r="G31" s="33">
        <v>8776.08</v>
      </c>
      <c r="H31" s="33">
        <f t="shared" si="1"/>
        <v>8565.76</v>
      </c>
      <c r="I31" s="34">
        <f t="shared" si="2"/>
        <v>3</v>
      </c>
      <c r="J31" s="34">
        <f t="shared" si="3"/>
        <v>231.81768008501811</v>
      </c>
      <c r="K31" s="34">
        <f t="shared" si="4"/>
        <v>2.7063293868263658</v>
      </c>
      <c r="L31" s="34" t="str">
        <f t="shared" si="5"/>
        <v>ОДНОРОДНЫЕ</v>
      </c>
      <c r="M31" s="33">
        <f t="shared" si="0"/>
        <v>34263.040000000001</v>
      </c>
      <c r="O31" s="28"/>
      <c r="P31" s="28"/>
    </row>
    <row r="32" spans="1:17" s="32" customFormat="1" ht="45" x14ac:dyDescent="0.25">
      <c r="A32" s="18">
        <v>13</v>
      </c>
      <c r="B32" s="37" t="s">
        <v>41</v>
      </c>
      <c r="C32" s="39" t="s">
        <v>171</v>
      </c>
      <c r="D32" s="27">
        <v>4</v>
      </c>
      <c r="E32" s="19">
        <v>8317.2000000000007</v>
      </c>
      <c r="F32" s="33">
        <v>8604</v>
      </c>
      <c r="G32" s="33">
        <v>8776.08</v>
      </c>
      <c r="H32" s="33">
        <f t="shared" si="1"/>
        <v>8565.76</v>
      </c>
      <c r="I32" s="34">
        <f t="shared" si="2"/>
        <v>3</v>
      </c>
      <c r="J32" s="34">
        <f t="shared" si="3"/>
        <v>231.81768008501811</v>
      </c>
      <c r="K32" s="34">
        <f t="shared" si="4"/>
        <v>2.7063293868263658</v>
      </c>
      <c r="L32" s="34" t="str">
        <f t="shared" si="5"/>
        <v>ОДНОРОДНЫЕ</v>
      </c>
      <c r="M32" s="33">
        <f t="shared" si="0"/>
        <v>34263.040000000001</v>
      </c>
      <c r="O32" s="28"/>
      <c r="P32" s="28"/>
    </row>
    <row r="33" spans="1:16" s="32" customFormat="1" ht="45" x14ac:dyDescent="0.25">
      <c r="A33" s="18">
        <v>14</v>
      </c>
      <c r="B33" s="37" t="s">
        <v>42</v>
      </c>
      <c r="C33" s="39" t="s">
        <v>171</v>
      </c>
      <c r="D33" s="27">
        <v>4</v>
      </c>
      <c r="E33" s="19">
        <v>8317.2000000000007</v>
      </c>
      <c r="F33" s="33">
        <v>8604</v>
      </c>
      <c r="G33" s="33">
        <v>8776.08</v>
      </c>
      <c r="H33" s="33">
        <f t="shared" si="1"/>
        <v>8565.76</v>
      </c>
      <c r="I33" s="34">
        <f t="shared" si="2"/>
        <v>3</v>
      </c>
      <c r="J33" s="34">
        <f t="shared" si="3"/>
        <v>231.81768008501811</v>
      </c>
      <c r="K33" s="34">
        <f t="shared" si="4"/>
        <v>2.7063293868263658</v>
      </c>
      <c r="L33" s="34" t="str">
        <f t="shared" si="5"/>
        <v>ОДНОРОДНЫЕ</v>
      </c>
      <c r="M33" s="33">
        <f t="shared" si="0"/>
        <v>34263.040000000001</v>
      </c>
      <c r="O33" s="28"/>
      <c r="P33" s="28"/>
    </row>
    <row r="34" spans="1:16" s="32" customFormat="1" ht="45" x14ac:dyDescent="0.25">
      <c r="A34" s="18">
        <v>15</v>
      </c>
      <c r="B34" s="37" t="s">
        <v>43</v>
      </c>
      <c r="C34" s="39" t="s">
        <v>171</v>
      </c>
      <c r="D34" s="27">
        <v>12</v>
      </c>
      <c r="E34" s="19">
        <v>8317.2000000000007</v>
      </c>
      <c r="F34" s="33">
        <v>8604</v>
      </c>
      <c r="G34" s="33">
        <v>8776.08</v>
      </c>
      <c r="H34" s="33">
        <f t="shared" si="1"/>
        <v>8565.76</v>
      </c>
      <c r="I34" s="34">
        <f t="shared" si="2"/>
        <v>3</v>
      </c>
      <c r="J34" s="34">
        <f t="shared" si="3"/>
        <v>231.81768008501811</v>
      </c>
      <c r="K34" s="34">
        <f t="shared" si="4"/>
        <v>2.7063293868263658</v>
      </c>
      <c r="L34" s="34" t="str">
        <f t="shared" si="5"/>
        <v>ОДНОРОДНЫЕ</v>
      </c>
      <c r="M34" s="33">
        <f t="shared" si="0"/>
        <v>102789.12</v>
      </c>
      <c r="O34" s="28"/>
      <c r="P34" s="28"/>
    </row>
    <row r="35" spans="1:16" s="32" customFormat="1" ht="45" x14ac:dyDescent="0.25">
      <c r="A35" s="18">
        <v>16</v>
      </c>
      <c r="B35" s="37" t="s">
        <v>44</v>
      </c>
      <c r="C35" s="39" t="s">
        <v>171</v>
      </c>
      <c r="D35" s="27">
        <v>8</v>
      </c>
      <c r="E35" s="19">
        <v>8317.2000000000007</v>
      </c>
      <c r="F35" s="33">
        <v>8604</v>
      </c>
      <c r="G35" s="33">
        <v>8776.08</v>
      </c>
      <c r="H35" s="33">
        <f t="shared" si="1"/>
        <v>8565.76</v>
      </c>
      <c r="I35" s="34">
        <f t="shared" si="2"/>
        <v>3</v>
      </c>
      <c r="J35" s="34">
        <f t="shared" si="3"/>
        <v>231.81768008501811</v>
      </c>
      <c r="K35" s="34">
        <f t="shared" si="4"/>
        <v>2.7063293868263658</v>
      </c>
      <c r="L35" s="34" t="str">
        <f t="shared" si="5"/>
        <v>ОДНОРОДНЫЕ</v>
      </c>
      <c r="M35" s="33">
        <f t="shared" si="0"/>
        <v>68526.080000000002</v>
      </c>
      <c r="O35" s="28"/>
      <c r="P35" s="28"/>
    </row>
    <row r="36" spans="1:16" s="32" customFormat="1" ht="45" x14ac:dyDescent="0.25">
      <c r="A36" s="18">
        <v>17</v>
      </c>
      <c r="B36" s="37" t="s">
        <v>45</v>
      </c>
      <c r="C36" s="39" t="s">
        <v>171</v>
      </c>
      <c r="D36" s="27">
        <v>8</v>
      </c>
      <c r="E36" s="19">
        <v>8317.2000000000007</v>
      </c>
      <c r="F36" s="33">
        <v>8604</v>
      </c>
      <c r="G36" s="33">
        <v>8776.08</v>
      </c>
      <c r="H36" s="33">
        <f t="shared" si="1"/>
        <v>8565.76</v>
      </c>
      <c r="I36" s="34">
        <f t="shared" si="2"/>
        <v>3</v>
      </c>
      <c r="J36" s="34">
        <f t="shared" si="3"/>
        <v>231.81768008501811</v>
      </c>
      <c r="K36" s="34">
        <f t="shared" si="4"/>
        <v>2.7063293868263658</v>
      </c>
      <c r="L36" s="34" t="str">
        <f t="shared" si="5"/>
        <v>ОДНОРОДНЫЕ</v>
      </c>
      <c r="M36" s="33">
        <f t="shared" si="0"/>
        <v>68526.080000000002</v>
      </c>
      <c r="O36" s="28"/>
      <c r="P36" s="28"/>
    </row>
    <row r="37" spans="1:16" s="32" customFormat="1" ht="45" x14ac:dyDescent="0.25">
      <c r="A37" s="18">
        <v>18</v>
      </c>
      <c r="B37" s="37" t="s">
        <v>46</v>
      </c>
      <c r="C37" s="39" t="s">
        <v>171</v>
      </c>
      <c r="D37" s="27">
        <v>10</v>
      </c>
      <c r="E37" s="19">
        <v>8317.2000000000007</v>
      </c>
      <c r="F37" s="33">
        <v>8604</v>
      </c>
      <c r="G37" s="33">
        <v>8776.08</v>
      </c>
      <c r="H37" s="33">
        <f t="shared" si="1"/>
        <v>8565.76</v>
      </c>
      <c r="I37" s="34">
        <f t="shared" si="2"/>
        <v>3</v>
      </c>
      <c r="J37" s="34">
        <f t="shared" si="3"/>
        <v>231.81768008501811</v>
      </c>
      <c r="K37" s="34">
        <f t="shared" si="4"/>
        <v>2.7063293868263658</v>
      </c>
      <c r="L37" s="34" t="str">
        <f t="shared" si="5"/>
        <v>ОДНОРОДНЫЕ</v>
      </c>
      <c r="M37" s="33">
        <f t="shared" si="0"/>
        <v>85657.600000000006</v>
      </c>
      <c r="O37" s="28"/>
      <c r="P37" s="28"/>
    </row>
    <row r="38" spans="1:16" s="32" customFormat="1" ht="45" x14ac:dyDescent="0.25">
      <c r="A38" s="18">
        <v>19</v>
      </c>
      <c r="B38" s="37" t="s">
        <v>47</v>
      </c>
      <c r="C38" s="39" t="s">
        <v>171</v>
      </c>
      <c r="D38" s="27">
        <v>6</v>
      </c>
      <c r="E38" s="19">
        <v>8317.2000000000007</v>
      </c>
      <c r="F38" s="33">
        <v>8604</v>
      </c>
      <c r="G38" s="33">
        <v>8776.08</v>
      </c>
      <c r="H38" s="33">
        <f t="shared" si="1"/>
        <v>8565.76</v>
      </c>
      <c r="I38" s="34">
        <f t="shared" si="2"/>
        <v>3</v>
      </c>
      <c r="J38" s="34">
        <f t="shared" si="3"/>
        <v>231.81768008501811</v>
      </c>
      <c r="K38" s="34">
        <f t="shared" si="4"/>
        <v>2.7063293868263658</v>
      </c>
      <c r="L38" s="34" t="str">
        <f t="shared" si="5"/>
        <v>ОДНОРОДНЫЕ</v>
      </c>
      <c r="M38" s="33">
        <f t="shared" si="0"/>
        <v>51394.559999999998</v>
      </c>
      <c r="O38" s="28"/>
      <c r="P38" s="28"/>
    </row>
    <row r="39" spans="1:16" s="32" customFormat="1" ht="45" x14ac:dyDescent="0.25">
      <c r="A39" s="18">
        <v>20</v>
      </c>
      <c r="B39" s="37" t="s">
        <v>48</v>
      </c>
      <c r="C39" s="39" t="s">
        <v>171</v>
      </c>
      <c r="D39" s="27">
        <v>8</v>
      </c>
      <c r="E39" s="19">
        <v>8317.2000000000007</v>
      </c>
      <c r="F39" s="33">
        <v>8604</v>
      </c>
      <c r="G39" s="33">
        <v>8776.08</v>
      </c>
      <c r="H39" s="33">
        <f t="shared" si="1"/>
        <v>8565.76</v>
      </c>
      <c r="I39" s="34">
        <f t="shared" si="2"/>
        <v>3</v>
      </c>
      <c r="J39" s="34">
        <f t="shared" si="3"/>
        <v>231.81768008501811</v>
      </c>
      <c r="K39" s="34">
        <f t="shared" si="4"/>
        <v>2.7063293868263658</v>
      </c>
      <c r="L39" s="34" t="str">
        <f t="shared" si="5"/>
        <v>ОДНОРОДНЫЕ</v>
      </c>
      <c r="M39" s="33">
        <f t="shared" si="0"/>
        <v>68526.080000000002</v>
      </c>
      <c r="O39" s="28"/>
      <c r="P39" s="28"/>
    </row>
    <row r="40" spans="1:16" s="32" customFormat="1" ht="30" x14ac:dyDescent="0.25">
      <c r="A40" s="18">
        <v>21</v>
      </c>
      <c r="B40" s="37" t="s">
        <v>49</v>
      </c>
      <c r="C40" s="39" t="s">
        <v>171</v>
      </c>
      <c r="D40" s="27">
        <v>8</v>
      </c>
      <c r="E40" s="19">
        <v>8317.2000000000007</v>
      </c>
      <c r="F40" s="33">
        <v>8604</v>
      </c>
      <c r="G40" s="33">
        <v>8776.08</v>
      </c>
      <c r="H40" s="33">
        <f t="shared" si="1"/>
        <v>8565.76</v>
      </c>
      <c r="I40" s="34">
        <f t="shared" si="2"/>
        <v>3</v>
      </c>
      <c r="J40" s="34">
        <f t="shared" si="3"/>
        <v>231.81768008501811</v>
      </c>
      <c r="K40" s="34">
        <f t="shared" si="4"/>
        <v>2.7063293868263658</v>
      </c>
      <c r="L40" s="34" t="str">
        <f t="shared" si="5"/>
        <v>ОДНОРОДНЫЕ</v>
      </c>
      <c r="M40" s="33">
        <f t="shared" si="0"/>
        <v>68526.080000000002</v>
      </c>
      <c r="O40" s="28"/>
      <c r="P40" s="28"/>
    </row>
    <row r="41" spans="1:16" s="32" customFormat="1" ht="45" x14ac:dyDescent="0.25">
      <c r="A41" s="18">
        <v>22</v>
      </c>
      <c r="B41" s="37" t="s">
        <v>50</v>
      </c>
      <c r="C41" s="39" t="s">
        <v>171</v>
      </c>
      <c r="D41" s="27">
        <v>8</v>
      </c>
      <c r="E41" s="19">
        <v>8317.2000000000007</v>
      </c>
      <c r="F41" s="33">
        <v>8604</v>
      </c>
      <c r="G41" s="33">
        <v>8776.08</v>
      </c>
      <c r="H41" s="33">
        <f t="shared" si="1"/>
        <v>8565.76</v>
      </c>
      <c r="I41" s="34">
        <f t="shared" si="2"/>
        <v>3</v>
      </c>
      <c r="J41" s="34">
        <f t="shared" si="3"/>
        <v>231.81768008501811</v>
      </c>
      <c r="K41" s="34">
        <f t="shared" si="4"/>
        <v>2.7063293868263658</v>
      </c>
      <c r="L41" s="34" t="str">
        <f t="shared" si="5"/>
        <v>ОДНОРОДНЫЕ</v>
      </c>
      <c r="M41" s="33">
        <f t="shared" si="0"/>
        <v>68526.080000000002</v>
      </c>
      <c r="O41" s="28"/>
      <c r="P41" s="28"/>
    </row>
    <row r="42" spans="1:16" s="32" customFormat="1" ht="45" x14ac:dyDescent="0.25">
      <c r="A42" s="18">
        <v>23</v>
      </c>
      <c r="B42" s="37" t="s">
        <v>51</v>
      </c>
      <c r="C42" s="39" t="s">
        <v>171</v>
      </c>
      <c r="D42" s="27">
        <v>8</v>
      </c>
      <c r="E42" s="19">
        <v>8317.2000000000007</v>
      </c>
      <c r="F42" s="33">
        <v>8604</v>
      </c>
      <c r="G42" s="33">
        <v>8776.08</v>
      </c>
      <c r="H42" s="33">
        <f t="shared" si="1"/>
        <v>8565.76</v>
      </c>
      <c r="I42" s="34">
        <f t="shared" si="2"/>
        <v>3</v>
      </c>
      <c r="J42" s="34">
        <f t="shared" si="3"/>
        <v>231.81768008501811</v>
      </c>
      <c r="K42" s="34">
        <f t="shared" si="4"/>
        <v>2.7063293868263658</v>
      </c>
      <c r="L42" s="34" t="str">
        <f t="shared" si="5"/>
        <v>ОДНОРОДНЫЕ</v>
      </c>
      <c r="M42" s="33">
        <f t="shared" si="0"/>
        <v>68526.080000000002</v>
      </c>
      <c r="O42" s="28"/>
      <c r="P42" s="28"/>
    </row>
    <row r="43" spans="1:16" s="32" customFormat="1" ht="45" x14ac:dyDescent="0.25">
      <c r="A43" s="18">
        <v>24</v>
      </c>
      <c r="B43" s="37" t="s">
        <v>52</v>
      </c>
      <c r="C43" s="39" t="s">
        <v>171</v>
      </c>
      <c r="D43" s="27">
        <v>8</v>
      </c>
      <c r="E43" s="19">
        <v>8317.2000000000007</v>
      </c>
      <c r="F43" s="33">
        <v>8604</v>
      </c>
      <c r="G43" s="33">
        <v>8776.08</v>
      </c>
      <c r="H43" s="33">
        <f t="shared" si="1"/>
        <v>8565.76</v>
      </c>
      <c r="I43" s="34">
        <f t="shared" si="2"/>
        <v>3</v>
      </c>
      <c r="J43" s="34">
        <f t="shared" si="3"/>
        <v>231.81768008501811</v>
      </c>
      <c r="K43" s="34">
        <f t="shared" si="4"/>
        <v>2.7063293868263658</v>
      </c>
      <c r="L43" s="34" t="str">
        <f t="shared" si="5"/>
        <v>ОДНОРОДНЫЕ</v>
      </c>
      <c r="M43" s="33">
        <f t="shared" si="0"/>
        <v>68526.080000000002</v>
      </c>
      <c r="O43" s="28"/>
      <c r="P43" s="28"/>
    </row>
    <row r="44" spans="1:16" s="32" customFormat="1" ht="45" x14ac:dyDescent="0.25">
      <c r="A44" s="18">
        <v>25</v>
      </c>
      <c r="B44" s="37" t="s">
        <v>53</v>
      </c>
      <c r="C44" s="39" t="s">
        <v>171</v>
      </c>
      <c r="D44" s="27">
        <v>6</v>
      </c>
      <c r="E44" s="19">
        <v>8317.2000000000007</v>
      </c>
      <c r="F44" s="33">
        <v>8604</v>
      </c>
      <c r="G44" s="33">
        <v>8776.08</v>
      </c>
      <c r="H44" s="33">
        <f t="shared" si="1"/>
        <v>8565.76</v>
      </c>
      <c r="I44" s="34">
        <f t="shared" si="2"/>
        <v>3</v>
      </c>
      <c r="J44" s="34">
        <f t="shared" si="3"/>
        <v>231.81768008501811</v>
      </c>
      <c r="K44" s="34">
        <f t="shared" si="4"/>
        <v>2.7063293868263658</v>
      </c>
      <c r="L44" s="34" t="str">
        <f t="shared" si="5"/>
        <v>ОДНОРОДНЫЕ</v>
      </c>
      <c r="M44" s="33">
        <f t="shared" si="0"/>
        <v>51394.559999999998</v>
      </c>
      <c r="O44" s="28"/>
      <c r="P44" s="28"/>
    </row>
    <row r="45" spans="1:16" s="32" customFormat="1" ht="45" x14ac:dyDescent="0.25">
      <c r="A45" s="18">
        <v>26</v>
      </c>
      <c r="B45" s="37" t="s">
        <v>54</v>
      </c>
      <c r="C45" s="39" t="s">
        <v>172</v>
      </c>
      <c r="D45" s="27">
        <v>8</v>
      </c>
      <c r="E45" s="19">
        <v>8317.2000000000007</v>
      </c>
      <c r="F45" s="33">
        <v>8604</v>
      </c>
      <c r="G45" s="33">
        <v>8776.08</v>
      </c>
      <c r="H45" s="33">
        <f t="shared" si="1"/>
        <v>8565.76</v>
      </c>
      <c r="I45" s="34">
        <f t="shared" si="2"/>
        <v>3</v>
      </c>
      <c r="J45" s="34">
        <f t="shared" si="3"/>
        <v>231.81768008501811</v>
      </c>
      <c r="K45" s="34">
        <f t="shared" si="4"/>
        <v>2.7063293868263658</v>
      </c>
      <c r="L45" s="34" t="str">
        <f t="shared" si="5"/>
        <v>ОДНОРОДНЫЕ</v>
      </c>
      <c r="M45" s="33">
        <f t="shared" si="0"/>
        <v>68526.080000000002</v>
      </c>
      <c r="O45" s="28"/>
      <c r="P45" s="28"/>
    </row>
    <row r="46" spans="1:16" s="32" customFormat="1" ht="45" x14ac:dyDescent="0.25">
      <c r="A46" s="18">
        <v>27</v>
      </c>
      <c r="B46" s="37" t="s">
        <v>55</v>
      </c>
      <c r="C46" s="39" t="s">
        <v>171</v>
      </c>
      <c r="D46" s="27">
        <v>4</v>
      </c>
      <c r="E46" s="19">
        <v>8317.2000000000007</v>
      </c>
      <c r="F46" s="33">
        <v>8604</v>
      </c>
      <c r="G46" s="33">
        <v>8776.08</v>
      </c>
      <c r="H46" s="33">
        <f t="shared" si="1"/>
        <v>8565.76</v>
      </c>
      <c r="I46" s="34">
        <f t="shared" si="2"/>
        <v>3</v>
      </c>
      <c r="J46" s="34">
        <f t="shared" si="3"/>
        <v>231.81768008501811</v>
      </c>
      <c r="K46" s="34">
        <f t="shared" si="4"/>
        <v>2.7063293868263658</v>
      </c>
      <c r="L46" s="34" t="str">
        <f t="shared" si="5"/>
        <v>ОДНОРОДНЫЕ</v>
      </c>
      <c r="M46" s="33">
        <f t="shared" si="0"/>
        <v>34263.040000000001</v>
      </c>
      <c r="O46" s="28"/>
      <c r="P46" s="28"/>
    </row>
    <row r="47" spans="1:16" s="32" customFormat="1" ht="45" x14ac:dyDescent="0.25">
      <c r="A47" s="18">
        <v>28</v>
      </c>
      <c r="B47" s="37" t="s">
        <v>56</v>
      </c>
      <c r="C47" s="39" t="s">
        <v>171</v>
      </c>
      <c r="D47" s="27">
        <v>8</v>
      </c>
      <c r="E47" s="19">
        <v>8317.2000000000007</v>
      </c>
      <c r="F47" s="33">
        <v>8604</v>
      </c>
      <c r="G47" s="33">
        <v>8776.08</v>
      </c>
      <c r="H47" s="33">
        <f t="shared" si="1"/>
        <v>8565.76</v>
      </c>
      <c r="I47" s="34">
        <f t="shared" si="2"/>
        <v>3</v>
      </c>
      <c r="J47" s="34">
        <f t="shared" si="3"/>
        <v>231.81768008501811</v>
      </c>
      <c r="K47" s="34">
        <f t="shared" si="4"/>
        <v>2.7063293868263658</v>
      </c>
      <c r="L47" s="34" t="str">
        <f t="shared" si="5"/>
        <v>ОДНОРОДНЫЕ</v>
      </c>
      <c r="M47" s="33">
        <f t="shared" si="0"/>
        <v>68526.080000000002</v>
      </c>
      <c r="O47" s="28"/>
      <c r="P47" s="28"/>
    </row>
    <row r="48" spans="1:16" s="32" customFormat="1" ht="45" x14ac:dyDescent="0.25">
      <c r="A48" s="18">
        <v>29</v>
      </c>
      <c r="B48" s="37" t="s">
        <v>57</v>
      </c>
      <c r="C48" s="39" t="s">
        <v>171</v>
      </c>
      <c r="D48" s="27">
        <v>3</v>
      </c>
      <c r="E48" s="19">
        <v>8317.2000000000007</v>
      </c>
      <c r="F48" s="33">
        <v>8604</v>
      </c>
      <c r="G48" s="33">
        <v>8776.08</v>
      </c>
      <c r="H48" s="33">
        <f t="shared" si="1"/>
        <v>8565.76</v>
      </c>
      <c r="I48" s="34">
        <f t="shared" si="2"/>
        <v>3</v>
      </c>
      <c r="J48" s="34">
        <f t="shared" si="3"/>
        <v>231.81768008501811</v>
      </c>
      <c r="K48" s="34">
        <f t="shared" si="4"/>
        <v>2.7063293868263658</v>
      </c>
      <c r="L48" s="34" t="str">
        <f t="shared" si="5"/>
        <v>ОДНОРОДНЫЕ</v>
      </c>
      <c r="M48" s="33">
        <f t="shared" si="0"/>
        <v>25697.279999999999</v>
      </c>
      <c r="O48" s="28"/>
      <c r="P48" s="28"/>
    </row>
    <row r="49" spans="1:16" s="32" customFormat="1" ht="45" x14ac:dyDescent="0.25">
      <c r="A49" s="18">
        <v>30</v>
      </c>
      <c r="B49" s="37" t="s">
        <v>58</v>
      </c>
      <c r="C49" s="39" t="s">
        <v>171</v>
      </c>
      <c r="D49" s="27">
        <v>6</v>
      </c>
      <c r="E49" s="19">
        <v>8317.2000000000007</v>
      </c>
      <c r="F49" s="33">
        <v>8604</v>
      </c>
      <c r="G49" s="33">
        <v>8776.08</v>
      </c>
      <c r="H49" s="33">
        <f t="shared" si="1"/>
        <v>8565.76</v>
      </c>
      <c r="I49" s="34">
        <f t="shared" si="2"/>
        <v>3</v>
      </c>
      <c r="J49" s="34">
        <f t="shared" si="3"/>
        <v>231.81768008501811</v>
      </c>
      <c r="K49" s="34">
        <f t="shared" si="4"/>
        <v>2.7063293868263658</v>
      </c>
      <c r="L49" s="34" t="str">
        <f t="shared" si="5"/>
        <v>ОДНОРОДНЫЕ</v>
      </c>
      <c r="M49" s="33">
        <f t="shared" si="0"/>
        <v>51394.559999999998</v>
      </c>
      <c r="O49" s="28"/>
      <c r="P49" s="28"/>
    </row>
    <row r="50" spans="1:16" s="32" customFormat="1" ht="45" x14ac:dyDescent="0.25">
      <c r="A50" s="18">
        <v>31</v>
      </c>
      <c r="B50" s="37" t="s">
        <v>59</v>
      </c>
      <c r="C50" s="39" t="s">
        <v>171</v>
      </c>
      <c r="D50" s="27">
        <v>6</v>
      </c>
      <c r="E50" s="19">
        <v>8317.2000000000007</v>
      </c>
      <c r="F50" s="33">
        <v>8604</v>
      </c>
      <c r="G50" s="33">
        <v>8776.08</v>
      </c>
      <c r="H50" s="33">
        <f t="shared" si="1"/>
        <v>8565.76</v>
      </c>
      <c r="I50" s="34">
        <f t="shared" si="2"/>
        <v>3</v>
      </c>
      <c r="J50" s="34">
        <f t="shared" si="3"/>
        <v>231.81768008501811</v>
      </c>
      <c r="K50" s="34">
        <f t="shared" si="4"/>
        <v>2.7063293868263658</v>
      </c>
      <c r="L50" s="34" t="str">
        <f t="shared" si="5"/>
        <v>ОДНОРОДНЫЕ</v>
      </c>
      <c r="M50" s="33">
        <f t="shared" si="0"/>
        <v>51394.559999999998</v>
      </c>
      <c r="O50" s="28"/>
      <c r="P50" s="28"/>
    </row>
    <row r="51" spans="1:16" s="32" customFormat="1" ht="45" x14ac:dyDescent="0.25">
      <c r="A51" s="18">
        <v>32</v>
      </c>
      <c r="B51" s="37" t="s">
        <v>60</v>
      </c>
      <c r="C51" s="39" t="s">
        <v>171</v>
      </c>
      <c r="D51" s="27">
        <v>6</v>
      </c>
      <c r="E51" s="19">
        <v>8317.2000000000007</v>
      </c>
      <c r="F51" s="33">
        <v>8604</v>
      </c>
      <c r="G51" s="33">
        <v>8776.08</v>
      </c>
      <c r="H51" s="33">
        <f t="shared" si="1"/>
        <v>8565.76</v>
      </c>
      <c r="I51" s="34">
        <f t="shared" si="2"/>
        <v>3</v>
      </c>
      <c r="J51" s="34">
        <f t="shared" si="3"/>
        <v>231.81768008501811</v>
      </c>
      <c r="K51" s="34">
        <f t="shared" si="4"/>
        <v>2.7063293868263658</v>
      </c>
      <c r="L51" s="34" t="str">
        <f t="shared" si="5"/>
        <v>ОДНОРОДНЫЕ</v>
      </c>
      <c r="M51" s="33">
        <f t="shared" si="0"/>
        <v>51394.559999999998</v>
      </c>
      <c r="O51" s="28"/>
      <c r="P51" s="28"/>
    </row>
    <row r="52" spans="1:16" s="32" customFormat="1" ht="45" x14ac:dyDescent="0.25">
      <c r="A52" s="18">
        <v>33</v>
      </c>
      <c r="B52" s="37" t="s">
        <v>61</v>
      </c>
      <c r="C52" s="39" t="s">
        <v>171</v>
      </c>
      <c r="D52" s="27">
        <v>8</v>
      </c>
      <c r="E52" s="19">
        <v>8317.2000000000007</v>
      </c>
      <c r="F52" s="33">
        <v>8604</v>
      </c>
      <c r="G52" s="33">
        <v>8776.08</v>
      </c>
      <c r="H52" s="33">
        <f t="shared" si="1"/>
        <v>8565.76</v>
      </c>
      <c r="I52" s="34">
        <f t="shared" si="2"/>
        <v>3</v>
      </c>
      <c r="J52" s="34">
        <f t="shared" si="3"/>
        <v>231.81768008501811</v>
      </c>
      <c r="K52" s="34">
        <f t="shared" si="4"/>
        <v>2.7063293868263658</v>
      </c>
      <c r="L52" s="34" t="str">
        <f t="shared" si="5"/>
        <v>ОДНОРОДНЫЕ</v>
      </c>
      <c r="M52" s="33">
        <f t="shared" si="0"/>
        <v>68526.080000000002</v>
      </c>
      <c r="O52" s="28"/>
      <c r="P52" s="28"/>
    </row>
    <row r="53" spans="1:16" s="32" customFormat="1" ht="45" x14ac:dyDescent="0.25">
      <c r="A53" s="18">
        <v>34</v>
      </c>
      <c r="B53" s="37" t="s">
        <v>62</v>
      </c>
      <c r="C53" s="39" t="s">
        <v>171</v>
      </c>
      <c r="D53" s="27">
        <v>8</v>
      </c>
      <c r="E53" s="19">
        <v>8317.2000000000007</v>
      </c>
      <c r="F53" s="33">
        <v>8604</v>
      </c>
      <c r="G53" s="33">
        <v>8776.08</v>
      </c>
      <c r="H53" s="33">
        <f t="shared" si="1"/>
        <v>8565.76</v>
      </c>
      <c r="I53" s="34">
        <f t="shared" si="2"/>
        <v>3</v>
      </c>
      <c r="J53" s="34">
        <f t="shared" si="3"/>
        <v>231.81768008501811</v>
      </c>
      <c r="K53" s="34">
        <f t="shared" si="4"/>
        <v>2.7063293868263658</v>
      </c>
      <c r="L53" s="34" t="str">
        <f t="shared" si="5"/>
        <v>ОДНОРОДНЫЕ</v>
      </c>
      <c r="M53" s="33">
        <f t="shared" si="0"/>
        <v>68526.080000000002</v>
      </c>
      <c r="O53" s="28"/>
      <c r="P53" s="28"/>
    </row>
    <row r="54" spans="1:16" s="32" customFormat="1" ht="45" x14ac:dyDescent="0.25">
      <c r="A54" s="18">
        <v>35</v>
      </c>
      <c r="B54" s="37" t="s">
        <v>63</v>
      </c>
      <c r="C54" s="39" t="s">
        <v>171</v>
      </c>
      <c r="D54" s="27">
        <v>3</v>
      </c>
      <c r="E54" s="19">
        <v>8317.2000000000007</v>
      </c>
      <c r="F54" s="33">
        <v>8604</v>
      </c>
      <c r="G54" s="33">
        <v>8776.08</v>
      </c>
      <c r="H54" s="33">
        <f t="shared" si="1"/>
        <v>8565.76</v>
      </c>
      <c r="I54" s="34">
        <f t="shared" si="2"/>
        <v>3</v>
      </c>
      <c r="J54" s="34">
        <f t="shared" si="3"/>
        <v>231.81768008501811</v>
      </c>
      <c r="K54" s="34">
        <f t="shared" si="4"/>
        <v>2.7063293868263658</v>
      </c>
      <c r="L54" s="34" t="str">
        <f t="shared" si="5"/>
        <v>ОДНОРОДНЫЕ</v>
      </c>
      <c r="M54" s="33">
        <f t="shared" si="0"/>
        <v>25697.279999999999</v>
      </c>
      <c r="O54" s="28"/>
      <c r="P54" s="28"/>
    </row>
    <row r="55" spans="1:16" s="32" customFormat="1" ht="45" x14ac:dyDescent="0.25">
      <c r="A55" s="18">
        <v>36</v>
      </c>
      <c r="B55" s="37" t="s">
        <v>64</v>
      </c>
      <c r="C55" s="39" t="s">
        <v>171</v>
      </c>
      <c r="D55" s="27">
        <v>3</v>
      </c>
      <c r="E55" s="19">
        <v>8317.2000000000007</v>
      </c>
      <c r="F55" s="33">
        <v>8604</v>
      </c>
      <c r="G55" s="33">
        <v>8776.08</v>
      </c>
      <c r="H55" s="33">
        <f t="shared" si="1"/>
        <v>8565.76</v>
      </c>
      <c r="I55" s="34">
        <f t="shared" si="2"/>
        <v>3</v>
      </c>
      <c r="J55" s="34">
        <f t="shared" si="3"/>
        <v>231.81768008501811</v>
      </c>
      <c r="K55" s="34">
        <f t="shared" si="4"/>
        <v>2.7063293868263658</v>
      </c>
      <c r="L55" s="34" t="str">
        <f t="shared" si="5"/>
        <v>ОДНОРОДНЫЕ</v>
      </c>
      <c r="M55" s="33">
        <f t="shared" si="0"/>
        <v>25697.279999999999</v>
      </c>
      <c r="O55" s="28"/>
      <c r="P55" s="28"/>
    </row>
    <row r="56" spans="1:16" s="32" customFormat="1" ht="45" x14ac:dyDescent="0.25">
      <c r="A56" s="18">
        <v>37</v>
      </c>
      <c r="B56" s="37" t="s">
        <v>65</v>
      </c>
      <c r="C56" s="39" t="s">
        <v>171</v>
      </c>
      <c r="D56" s="27">
        <v>3</v>
      </c>
      <c r="E56" s="19">
        <v>8317.2000000000007</v>
      </c>
      <c r="F56" s="33">
        <v>8604</v>
      </c>
      <c r="G56" s="33">
        <v>8776.08</v>
      </c>
      <c r="H56" s="33">
        <f t="shared" si="1"/>
        <v>8565.76</v>
      </c>
      <c r="I56" s="34">
        <f t="shared" si="2"/>
        <v>3</v>
      </c>
      <c r="J56" s="34">
        <f t="shared" si="3"/>
        <v>231.81768008501811</v>
      </c>
      <c r="K56" s="34">
        <f t="shared" si="4"/>
        <v>2.7063293868263658</v>
      </c>
      <c r="L56" s="34" t="str">
        <f t="shared" si="5"/>
        <v>ОДНОРОДНЫЕ</v>
      </c>
      <c r="M56" s="33">
        <f t="shared" si="0"/>
        <v>25697.279999999999</v>
      </c>
      <c r="O56" s="28"/>
      <c r="P56" s="28"/>
    </row>
    <row r="57" spans="1:16" s="32" customFormat="1" ht="45" x14ac:dyDescent="0.25">
      <c r="A57" s="18">
        <v>38</v>
      </c>
      <c r="B57" s="37" t="s">
        <v>66</v>
      </c>
      <c r="C57" s="39" t="s">
        <v>171</v>
      </c>
      <c r="D57" s="27">
        <v>2</v>
      </c>
      <c r="E57" s="19">
        <v>8317.2000000000007</v>
      </c>
      <c r="F57" s="33">
        <v>8604</v>
      </c>
      <c r="G57" s="33">
        <v>8776.08</v>
      </c>
      <c r="H57" s="33">
        <f t="shared" si="1"/>
        <v>8565.76</v>
      </c>
      <c r="I57" s="34">
        <f t="shared" si="2"/>
        <v>3</v>
      </c>
      <c r="J57" s="34">
        <f t="shared" si="3"/>
        <v>231.81768008501811</v>
      </c>
      <c r="K57" s="34">
        <f t="shared" si="4"/>
        <v>2.7063293868263658</v>
      </c>
      <c r="L57" s="34" t="str">
        <f t="shared" si="5"/>
        <v>ОДНОРОДНЫЕ</v>
      </c>
      <c r="M57" s="33">
        <f t="shared" si="0"/>
        <v>17131.52</v>
      </c>
      <c r="O57" s="28"/>
      <c r="P57" s="28"/>
    </row>
    <row r="58" spans="1:16" s="32" customFormat="1" ht="45" x14ac:dyDescent="0.25">
      <c r="A58" s="18">
        <v>39</v>
      </c>
      <c r="B58" s="37" t="s">
        <v>67</v>
      </c>
      <c r="C58" s="39" t="s">
        <v>171</v>
      </c>
      <c r="D58" s="27">
        <v>2</v>
      </c>
      <c r="E58" s="19">
        <v>8317.2000000000007</v>
      </c>
      <c r="F58" s="33">
        <v>8604</v>
      </c>
      <c r="G58" s="33">
        <v>8776.08</v>
      </c>
      <c r="H58" s="33">
        <f t="shared" si="1"/>
        <v>8565.76</v>
      </c>
      <c r="I58" s="34">
        <f t="shared" si="2"/>
        <v>3</v>
      </c>
      <c r="J58" s="34">
        <f t="shared" si="3"/>
        <v>231.81768008501811</v>
      </c>
      <c r="K58" s="34">
        <f t="shared" si="4"/>
        <v>2.7063293868263658</v>
      </c>
      <c r="L58" s="34" t="str">
        <f t="shared" si="5"/>
        <v>ОДНОРОДНЫЕ</v>
      </c>
      <c r="M58" s="33">
        <f t="shared" si="0"/>
        <v>17131.52</v>
      </c>
      <c r="O58" s="28"/>
      <c r="P58" s="28"/>
    </row>
    <row r="59" spans="1:16" s="32" customFormat="1" x14ac:dyDescent="0.25">
      <c r="A59" s="18">
        <v>40</v>
      </c>
      <c r="B59" s="37" t="s">
        <v>68</v>
      </c>
      <c r="C59" s="39" t="s">
        <v>27</v>
      </c>
      <c r="D59" s="27">
        <v>12</v>
      </c>
      <c r="E59" s="19">
        <v>14932.1</v>
      </c>
      <c r="F59" s="33">
        <v>15447</v>
      </c>
      <c r="G59" s="33">
        <v>15755.94</v>
      </c>
      <c r="H59" s="33">
        <f t="shared" si="1"/>
        <v>15378.35</v>
      </c>
      <c r="I59" s="34">
        <f t="shared" si="2"/>
        <v>3</v>
      </c>
      <c r="J59" s="34">
        <f t="shared" si="3"/>
        <v>416.18871504803366</v>
      </c>
      <c r="K59" s="34">
        <f t="shared" si="4"/>
        <v>2.7063288002161068</v>
      </c>
      <c r="L59" s="34" t="str">
        <f t="shared" si="5"/>
        <v>ОДНОРОДНЫЕ</v>
      </c>
      <c r="M59" s="33">
        <f t="shared" si="0"/>
        <v>184540.2</v>
      </c>
      <c r="O59" s="28"/>
      <c r="P59" s="28"/>
    </row>
    <row r="60" spans="1:16" s="32" customFormat="1" ht="30" x14ac:dyDescent="0.25">
      <c r="A60" s="18">
        <v>41</v>
      </c>
      <c r="B60" s="37" t="s">
        <v>69</v>
      </c>
      <c r="C60" s="39" t="s">
        <v>27</v>
      </c>
      <c r="D60" s="27">
        <v>40</v>
      </c>
      <c r="E60" s="19">
        <v>2815</v>
      </c>
      <c r="F60" s="33">
        <v>2850</v>
      </c>
      <c r="G60" s="33">
        <v>2871</v>
      </c>
      <c r="H60" s="33">
        <f t="shared" si="1"/>
        <v>2845.33</v>
      </c>
      <c r="I60" s="34">
        <f t="shared" si="2"/>
        <v>3</v>
      </c>
      <c r="J60" s="34">
        <f t="shared" si="3"/>
        <v>28.290163190291661</v>
      </c>
      <c r="K60" s="34">
        <f t="shared" si="4"/>
        <v>0.99426650653146254</v>
      </c>
      <c r="L60" s="34" t="str">
        <f t="shared" si="5"/>
        <v>ОДНОРОДНЫЕ</v>
      </c>
      <c r="M60" s="33">
        <f t="shared" si="0"/>
        <v>113813.2</v>
      </c>
      <c r="O60" s="28"/>
      <c r="P60" s="28"/>
    </row>
    <row r="61" spans="1:16" s="32" customFormat="1" ht="30" x14ac:dyDescent="0.25">
      <c r="A61" s="18">
        <v>42</v>
      </c>
      <c r="B61" s="37" t="s">
        <v>70</v>
      </c>
      <c r="C61" s="39" t="s">
        <v>27</v>
      </c>
      <c r="D61" s="27">
        <v>15</v>
      </c>
      <c r="E61" s="19">
        <v>1618.72</v>
      </c>
      <c r="F61" s="33">
        <v>1650.4</v>
      </c>
      <c r="G61" s="33">
        <v>1669.41</v>
      </c>
      <c r="H61" s="33">
        <f t="shared" si="1"/>
        <v>1646.18</v>
      </c>
      <c r="I61" s="34">
        <f t="shared" si="2"/>
        <v>3</v>
      </c>
      <c r="J61" s="34">
        <f t="shared" si="3"/>
        <v>25.607546413769025</v>
      </c>
      <c r="K61" s="34">
        <f t="shared" si="4"/>
        <v>1.555573899195047</v>
      </c>
      <c r="L61" s="34" t="str">
        <f t="shared" si="5"/>
        <v>ОДНОРОДНЫЕ</v>
      </c>
      <c r="M61" s="33">
        <f t="shared" si="0"/>
        <v>24692.7</v>
      </c>
      <c r="O61" s="28"/>
      <c r="P61" s="28"/>
    </row>
    <row r="62" spans="1:16" s="32" customFormat="1" x14ac:dyDescent="0.25">
      <c r="A62" s="18">
        <v>43</v>
      </c>
      <c r="B62" s="37" t="s">
        <v>71</v>
      </c>
      <c r="C62" s="39" t="s">
        <v>171</v>
      </c>
      <c r="D62" s="27">
        <v>6</v>
      </c>
      <c r="E62" s="19">
        <v>497.64</v>
      </c>
      <c r="F62" s="33">
        <v>514.79999999999995</v>
      </c>
      <c r="G62" s="33">
        <v>525.1</v>
      </c>
      <c r="H62" s="33">
        <f t="shared" si="1"/>
        <v>512.51</v>
      </c>
      <c r="I62" s="34">
        <f t="shared" si="2"/>
        <v>3</v>
      </c>
      <c r="J62" s="34">
        <f t="shared" si="3"/>
        <v>13.872077469987461</v>
      </c>
      <c r="K62" s="34">
        <f t="shared" si="4"/>
        <v>2.7066940098705317</v>
      </c>
      <c r="L62" s="34" t="str">
        <f t="shared" si="5"/>
        <v>ОДНОРОДНЫЕ</v>
      </c>
      <c r="M62" s="33">
        <f t="shared" si="0"/>
        <v>3075.06</v>
      </c>
      <c r="O62" s="28"/>
      <c r="P62" s="28"/>
    </row>
    <row r="63" spans="1:16" s="32" customFormat="1" ht="30" x14ac:dyDescent="0.25">
      <c r="A63" s="18">
        <v>44</v>
      </c>
      <c r="B63" s="37" t="s">
        <v>72</v>
      </c>
      <c r="C63" s="39" t="s">
        <v>27</v>
      </c>
      <c r="D63" s="27">
        <v>2</v>
      </c>
      <c r="E63" s="19">
        <v>3295.5</v>
      </c>
      <c r="F63" s="33">
        <v>3422.25</v>
      </c>
      <c r="G63" s="33">
        <v>3549</v>
      </c>
      <c r="H63" s="33">
        <f t="shared" si="1"/>
        <v>3422.25</v>
      </c>
      <c r="I63" s="34">
        <f t="shared" si="2"/>
        <v>3</v>
      </c>
      <c r="J63" s="34">
        <f t="shared" si="3"/>
        <v>126.75</v>
      </c>
      <c r="K63" s="34">
        <f t="shared" si="4"/>
        <v>3.7037037037037033</v>
      </c>
      <c r="L63" s="34" t="str">
        <f t="shared" si="5"/>
        <v>ОДНОРОДНЫЕ</v>
      </c>
      <c r="M63" s="33">
        <f t="shared" si="0"/>
        <v>6844.5</v>
      </c>
      <c r="O63" s="28"/>
      <c r="P63" s="28"/>
    </row>
    <row r="64" spans="1:16" s="32" customFormat="1" ht="30" x14ac:dyDescent="0.25">
      <c r="A64" s="18">
        <v>45</v>
      </c>
      <c r="B64" s="37" t="s">
        <v>73</v>
      </c>
      <c r="C64" s="39" t="s">
        <v>27</v>
      </c>
      <c r="D64" s="27">
        <v>4</v>
      </c>
      <c r="E64" s="19">
        <v>3295.5</v>
      </c>
      <c r="F64" s="33">
        <v>3422.25</v>
      </c>
      <c r="G64" s="33">
        <v>3549</v>
      </c>
      <c r="H64" s="33">
        <f t="shared" si="1"/>
        <v>3422.25</v>
      </c>
      <c r="I64" s="34">
        <f t="shared" si="2"/>
        <v>3</v>
      </c>
      <c r="J64" s="34">
        <f t="shared" si="3"/>
        <v>126.75</v>
      </c>
      <c r="K64" s="34">
        <f t="shared" si="4"/>
        <v>3.7037037037037033</v>
      </c>
      <c r="L64" s="34" t="str">
        <f t="shared" si="5"/>
        <v>ОДНОРОДНЫЕ</v>
      </c>
      <c r="M64" s="33">
        <f t="shared" si="0"/>
        <v>13689</v>
      </c>
      <c r="O64" s="28"/>
      <c r="P64" s="28"/>
    </row>
    <row r="65" spans="1:16" s="32" customFormat="1" ht="30" x14ac:dyDescent="0.25">
      <c r="A65" s="18">
        <v>46</v>
      </c>
      <c r="B65" s="37" t="s">
        <v>74</v>
      </c>
      <c r="C65" s="39" t="s">
        <v>27</v>
      </c>
      <c r="D65" s="27">
        <v>4</v>
      </c>
      <c r="E65" s="19">
        <v>3295.5</v>
      </c>
      <c r="F65" s="33">
        <v>3422.25</v>
      </c>
      <c r="G65" s="33">
        <v>3549</v>
      </c>
      <c r="H65" s="33">
        <f t="shared" si="1"/>
        <v>3422.25</v>
      </c>
      <c r="I65" s="34">
        <f t="shared" si="2"/>
        <v>3</v>
      </c>
      <c r="J65" s="34">
        <f t="shared" si="3"/>
        <v>126.75</v>
      </c>
      <c r="K65" s="34">
        <f t="shared" si="4"/>
        <v>3.7037037037037033</v>
      </c>
      <c r="L65" s="34" t="str">
        <f t="shared" si="5"/>
        <v>ОДНОРОДНЫЕ</v>
      </c>
      <c r="M65" s="33">
        <f t="shared" si="0"/>
        <v>13689</v>
      </c>
      <c r="O65" s="28"/>
      <c r="P65" s="28"/>
    </row>
    <row r="66" spans="1:16" s="32" customFormat="1" ht="30" x14ac:dyDescent="0.25">
      <c r="A66" s="18">
        <v>47</v>
      </c>
      <c r="B66" s="37" t="s">
        <v>75</v>
      </c>
      <c r="C66" s="39" t="s">
        <v>27</v>
      </c>
      <c r="D66" s="27">
        <v>3</v>
      </c>
      <c r="E66" s="19">
        <v>3295.5</v>
      </c>
      <c r="F66" s="33">
        <v>3422.25</v>
      </c>
      <c r="G66" s="33">
        <v>3549</v>
      </c>
      <c r="H66" s="33">
        <f t="shared" si="1"/>
        <v>3422.25</v>
      </c>
      <c r="I66" s="34">
        <f t="shared" si="2"/>
        <v>3</v>
      </c>
      <c r="J66" s="34">
        <f t="shared" si="3"/>
        <v>126.75</v>
      </c>
      <c r="K66" s="34">
        <f t="shared" si="4"/>
        <v>3.7037037037037033</v>
      </c>
      <c r="L66" s="34" t="str">
        <f t="shared" si="5"/>
        <v>ОДНОРОДНЫЕ</v>
      </c>
      <c r="M66" s="33">
        <f t="shared" si="0"/>
        <v>10266.75</v>
      </c>
      <c r="O66" s="28"/>
      <c r="P66" s="28"/>
    </row>
    <row r="67" spans="1:16" s="32" customFormat="1" ht="30" x14ac:dyDescent="0.25">
      <c r="A67" s="18">
        <v>48</v>
      </c>
      <c r="B67" s="37" t="s">
        <v>76</v>
      </c>
      <c r="C67" s="39" t="s">
        <v>27</v>
      </c>
      <c r="D67" s="27">
        <v>1</v>
      </c>
      <c r="E67" s="19">
        <v>3295.5</v>
      </c>
      <c r="F67" s="33">
        <v>3422.25</v>
      </c>
      <c r="G67" s="33">
        <v>3549</v>
      </c>
      <c r="H67" s="33">
        <f t="shared" si="1"/>
        <v>3422.25</v>
      </c>
      <c r="I67" s="34">
        <f t="shared" si="2"/>
        <v>3</v>
      </c>
      <c r="J67" s="34">
        <f t="shared" si="3"/>
        <v>126.75</v>
      </c>
      <c r="K67" s="34">
        <f t="shared" si="4"/>
        <v>3.7037037037037033</v>
      </c>
      <c r="L67" s="34" t="str">
        <f t="shared" si="5"/>
        <v>ОДНОРОДНЫЕ</v>
      </c>
      <c r="M67" s="33">
        <f t="shared" si="0"/>
        <v>3422.25</v>
      </c>
      <c r="O67" s="28"/>
      <c r="P67" s="28"/>
    </row>
    <row r="68" spans="1:16" s="32" customFormat="1" ht="30" x14ac:dyDescent="0.25">
      <c r="A68" s="18">
        <v>49</v>
      </c>
      <c r="B68" s="37" t="s">
        <v>77</v>
      </c>
      <c r="C68" s="39" t="s">
        <v>27</v>
      </c>
      <c r="D68" s="27">
        <v>3</v>
      </c>
      <c r="E68" s="19">
        <v>3295.5</v>
      </c>
      <c r="F68" s="33">
        <v>3422.25</v>
      </c>
      <c r="G68" s="33">
        <v>3549</v>
      </c>
      <c r="H68" s="33">
        <f t="shared" si="1"/>
        <v>3422.25</v>
      </c>
      <c r="I68" s="34">
        <f t="shared" si="2"/>
        <v>3</v>
      </c>
      <c r="J68" s="34">
        <f t="shared" si="3"/>
        <v>126.75</v>
      </c>
      <c r="K68" s="34">
        <f t="shared" si="4"/>
        <v>3.7037037037037033</v>
      </c>
      <c r="L68" s="34" t="str">
        <f t="shared" si="5"/>
        <v>ОДНОРОДНЫЕ</v>
      </c>
      <c r="M68" s="33">
        <f t="shared" si="0"/>
        <v>10266.75</v>
      </c>
      <c r="O68" s="28"/>
      <c r="P68" s="28"/>
    </row>
    <row r="69" spans="1:16" s="32" customFormat="1" ht="30" x14ac:dyDescent="0.25">
      <c r="A69" s="18">
        <v>50</v>
      </c>
      <c r="B69" s="37" t="s">
        <v>78</v>
      </c>
      <c r="C69" s="39" t="s">
        <v>27</v>
      </c>
      <c r="D69" s="27">
        <v>1</v>
      </c>
      <c r="E69" s="19">
        <v>3295.5</v>
      </c>
      <c r="F69" s="33">
        <v>3422.25</v>
      </c>
      <c r="G69" s="33">
        <v>3549</v>
      </c>
      <c r="H69" s="33">
        <f t="shared" si="1"/>
        <v>3422.25</v>
      </c>
      <c r="I69" s="34">
        <f t="shared" si="2"/>
        <v>3</v>
      </c>
      <c r="J69" s="34">
        <f t="shared" si="3"/>
        <v>126.75</v>
      </c>
      <c r="K69" s="34">
        <f t="shared" si="4"/>
        <v>3.7037037037037033</v>
      </c>
      <c r="L69" s="34" t="str">
        <f t="shared" si="5"/>
        <v>ОДНОРОДНЫЕ</v>
      </c>
      <c r="M69" s="33">
        <f t="shared" si="0"/>
        <v>3422.25</v>
      </c>
      <c r="O69" s="28"/>
      <c r="P69" s="28"/>
    </row>
    <row r="70" spans="1:16" s="32" customFormat="1" ht="30" x14ac:dyDescent="0.25">
      <c r="A70" s="18">
        <v>51</v>
      </c>
      <c r="B70" s="37" t="s">
        <v>79</v>
      </c>
      <c r="C70" s="39" t="s">
        <v>27</v>
      </c>
      <c r="D70" s="27">
        <v>3</v>
      </c>
      <c r="E70" s="19">
        <v>3295.5</v>
      </c>
      <c r="F70" s="33">
        <v>3422.25</v>
      </c>
      <c r="G70" s="33">
        <v>3549</v>
      </c>
      <c r="H70" s="33">
        <f t="shared" si="1"/>
        <v>3422.25</v>
      </c>
      <c r="I70" s="34">
        <f t="shared" si="2"/>
        <v>3</v>
      </c>
      <c r="J70" s="34">
        <f t="shared" si="3"/>
        <v>126.75</v>
      </c>
      <c r="K70" s="34">
        <f t="shared" si="4"/>
        <v>3.7037037037037033</v>
      </c>
      <c r="L70" s="34" t="str">
        <f t="shared" si="5"/>
        <v>ОДНОРОДНЫЕ</v>
      </c>
      <c r="M70" s="33">
        <f t="shared" si="0"/>
        <v>10266.75</v>
      </c>
      <c r="O70" s="28"/>
      <c r="P70" s="28"/>
    </row>
    <row r="71" spans="1:16" s="32" customFormat="1" ht="30" x14ac:dyDescent="0.25">
      <c r="A71" s="18">
        <v>52</v>
      </c>
      <c r="B71" s="37" t="s">
        <v>80</v>
      </c>
      <c r="C71" s="39" t="s">
        <v>27</v>
      </c>
      <c r="D71" s="27">
        <v>2</v>
      </c>
      <c r="E71" s="19">
        <v>3295.5</v>
      </c>
      <c r="F71" s="33">
        <v>3422.25</v>
      </c>
      <c r="G71" s="33">
        <v>3549</v>
      </c>
      <c r="H71" s="33">
        <f t="shared" si="1"/>
        <v>3422.25</v>
      </c>
      <c r="I71" s="34">
        <f t="shared" si="2"/>
        <v>3</v>
      </c>
      <c r="J71" s="34">
        <f t="shared" si="3"/>
        <v>126.75</v>
      </c>
      <c r="K71" s="34">
        <f t="shared" si="4"/>
        <v>3.7037037037037033</v>
      </c>
      <c r="L71" s="34" t="str">
        <f t="shared" si="5"/>
        <v>ОДНОРОДНЫЕ</v>
      </c>
      <c r="M71" s="33">
        <f t="shared" si="0"/>
        <v>6844.5</v>
      </c>
      <c r="O71" s="28"/>
      <c r="P71" s="28"/>
    </row>
    <row r="72" spans="1:16" s="32" customFormat="1" ht="30" x14ac:dyDescent="0.25">
      <c r="A72" s="18">
        <v>53</v>
      </c>
      <c r="B72" s="37" t="s">
        <v>81</v>
      </c>
      <c r="C72" s="39" t="s">
        <v>27</v>
      </c>
      <c r="D72" s="27">
        <v>2</v>
      </c>
      <c r="E72" s="19">
        <v>3295.5</v>
      </c>
      <c r="F72" s="33">
        <v>3422.25</v>
      </c>
      <c r="G72" s="33">
        <v>3549</v>
      </c>
      <c r="H72" s="33">
        <f t="shared" si="1"/>
        <v>3422.25</v>
      </c>
      <c r="I72" s="34">
        <f t="shared" si="2"/>
        <v>3</v>
      </c>
      <c r="J72" s="34">
        <f t="shared" si="3"/>
        <v>126.75</v>
      </c>
      <c r="K72" s="34">
        <f t="shared" si="4"/>
        <v>3.7037037037037033</v>
      </c>
      <c r="L72" s="34" t="str">
        <f t="shared" si="5"/>
        <v>ОДНОРОДНЫЕ</v>
      </c>
      <c r="M72" s="33">
        <f t="shared" si="0"/>
        <v>6844.5</v>
      </c>
      <c r="O72" s="28"/>
      <c r="P72" s="28"/>
    </row>
    <row r="73" spans="1:16" s="32" customFormat="1" ht="30" x14ac:dyDescent="0.25">
      <c r="A73" s="18">
        <v>54</v>
      </c>
      <c r="B73" s="37" t="s">
        <v>82</v>
      </c>
      <c r="C73" s="39" t="s">
        <v>27</v>
      </c>
      <c r="D73" s="27">
        <v>2</v>
      </c>
      <c r="E73" s="19">
        <v>3295.5</v>
      </c>
      <c r="F73" s="33">
        <v>3422.25</v>
      </c>
      <c r="G73" s="33">
        <v>3549</v>
      </c>
      <c r="H73" s="33">
        <f t="shared" si="1"/>
        <v>3422.25</v>
      </c>
      <c r="I73" s="34">
        <f t="shared" si="2"/>
        <v>3</v>
      </c>
      <c r="J73" s="34">
        <f t="shared" si="3"/>
        <v>126.75</v>
      </c>
      <c r="K73" s="34">
        <f t="shared" si="4"/>
        <v>3.7037037037037033</v>
      </c>
      <c r="L73" s="34" t="str">
        <f t="shared" si="5"/>
        <v>ОДНОРОДНЫЕ</v>
      </c>
      <c r="M73" s="33">
        <f t="shared" si="0"/>
        <v>6844.5</v>
      </c>
      <c r="O73" s="28"/>
      <c r="P73" s="28"/>
    </row>
    <row r="74" spans="1:16" s="32" customFormat="1" ht="30" x14ac:dyDescent="0.25">
      <c r="A74" s="18">
        <v>55</v>
      </c>
      <c r="B74" s="37" t="s">
        <v>83</v>
      </c>
      <c r="C74" s="39" t="s">
        <v>27</v>
      </c>
      <c r="D74" s="27">
        <v>1</v>
      </c>
      <c r="E74" s="19">
        <v>3295.5</v>
      </c>
      <c r="F74" s="33">
        <v>3422.25</v>
      </c>
      <c r="G74" s="33">
        <v>3549</v>
      </c>
      <c r="H74" s="33">
        <f t="shared" si="1"/>
        <v>3422.25</v>
      </c>
      <c r="I74" s="34">
        <f t="shared" si="2"/>
        <v>3</v>
      </c>
      <c r="J74" s="34">
        <f t="shared" si="3"/>
        <v>126.75</v>
      </c>
      <c r="K74" s="34">
        <f t="shared" si="4"/>
        <v>3.7037037037037033</v>
      </c>
      <c r="L74" s="34" t="str">
        <f t="shared" si="5"/>
        <v>ОДНОРОДНЫЕ</v>
      </c>
      <c r="M74" s="33">
        <f t="shared" si="0"/>
        <v>3422.25</v>
      </c>
      <c r="O74" s="28"/>
      <c r="P74" s="28"/>
    </row>
    <row r="75" spans="1:16" s="32" customFormat="1" ht="30" x14ac:dyDescent="0.25">
      <c r="A75" s="18">
        <v>56</v>
      </c>
      <c r="B75" s="37" t="s">
        <v>84</v>
      </c>
      <c r="C75" s="39" t="s">
        <v>27</v>
      </c>
      <c r="D75" s="27">
        <v>1</v>
      </c>
      <c r="E75" s="19">
        <v>3295.5</v>
      </c>
      <c r="F75" s="33">
        <v>3422.25</v>
      </c>
      <c r="G75" s="33">
        <v>3549</v>
      </c>
      <c r="H75" s="33">
        <f t="shared" si="1"/>
        <v>3422.25</v>
      </c>
      <c r="I75" s="34">
        <f t="shared" si="2"/>
        <v>3</v>
      </c>
      <c r="J75" s="34">
        <f t="shared" si="3"/>
        <v>126.75</v>
      </c>
      <c r="K75" s="34">
        <f t="shared" si="4"/>
        <v>3.7037037037037033</v>
      </c>
      <c r="L75" s="34" t="str">
        <f t="shared" si="5"/>
        <v>ОДНОРОДНЫЕ</v>
      </c>
      <c r="M75" s="33">
        <f t="shared" si="0"/>
        <v>3422.25</v>
      </c>
      <c r="O75" s="28"/>
      <c r="P75" s="28"/>
    </row>
    <row r="76" spans="1:16" s="32" customFormat="1" ht="30" x14ac:dyDescent="0.25">
      <c r="A76" s="18">
        <v>57</v>
      </c>
      <c r="B76" s="37" t="s">
        <v>85</v>
      </c>
      <c r="C76" s="39" t="s">
        <v>27</v>
      </c>
      <c r="D76" s="27">
        <v>1</v>
      </c>
      <c r="E76" s="19">
        <v>3295.5</v>
      </c>
      <c r="F76" s="33">
        <v>3422.25</v>
      </c>
      <c r="G76" s="33">
        <v>3549</v>
      </c>
      <c r="H76" s="33">
        <f t="shared" si="1"/>
        <v>3422.25</v>
      </c>
      <c r="I76" s="34">
        <f t="shared" si="2"/>
        <v>3</v>
      </c>
      <c r="J76" s="34">
        <f t="shared" si="3"/>
        <v>126.75</v>
      </c>
      <c r="K76" s="34">
        <f t="shared" si="4"/>
        <v>3.7037037037037033</v>
      </c>
      <c r="L76" s="34" t="str">
        <f t="shared" si="5"/>
        <v>ОДНОРОДНЫЕ</v>
      </c>
      <c r="M76" s="33">
        <f t="shared" si="0"/>
        <v>3422.25</v>
      </c>
      <c r="O76" s="28"/>
      <c r="P76" s="28"/>
    </row>
    <row r="77" spans="1:16" s="32" customFormat="1" ht="30" x14ac:dyDescent="0.25">
      <c r="A77" s="18">
        <v>58</v>
      </c>
      <c r="B77" s="37" t="s">
        <v>86</v>
      </c>
      <c r="C77" s="39" t="s">
        <v>27</v>
      </c>
      <c r="D77" s="27">
        <v>1</v>
      </c>
      <c r="E77" s="19">
        <v>3295.5</v>
      </c>
      <c r="F77" s="33">
        <v>3422.25</v>
      </c>
      <c r="G77" s="33">
        <v>3549</v>
      </c>
      <c r="H77" s="33">
        <f t="shared" si="1"/>
        <v>3422.25</v>
      </c>
      <c r="I77" s="34">
        <f t="shared" si="2"/>
        <v>3</v>
      </c>
      <c r="J77" s="34">
        <f t="shared" si="3"/>
        <v>126.75</v>
      </c>
      <c r="K77" s="34">
        <f t="shared" si="4"/>
        <v>3.7037037037037033</v>
      </c>
      <c r="L77" s="34" t="str">
        <f t="shared" si="5"/>
        <v>ОДНОРОДНЫЕ</v>
      </c>
      <c r="M77" s="33">
        <f t="shared" si="0"/>
        <v>3422.25</v>
      </c>
      <c r="O77" s="28"/>
      <c r="P77" s="28"/>
    </row>
    <row r="78" spans="1:16" s="32" customFormat="1" x14ac:dyDescent="0.25">
      <c r="A78" s="18">
        <v>59</v>
      </c>
      <c r="B78" s="37" t="s">
        <v>87</v>
      </c>
      <c r="C78" s="39" t="s">
        <v>27</v>
      </c>
      <c r="D78" s="27">
        <v>1</v>
      </c>
      <c r="E78" s="19">
        <v>3237</v>
      </c>
      <c r="F78" s="33">
        <v>3361.5</v>
      </c>
      <c r="G78" s="33">
        <v>3486</v>
      </c>
      <c r="H78" s="33">
        <f t="shared" si="1"/>
        <v>3361.5</v>
      </c>
      <c r="I78" s="34">
        <f t="shared" si="2"/>
        <v>3</v>
      </c>
      <c r="J78" s="34">
        <f t="shared" si="3"/>
        <v>124.5</v>
      </c>
      <c r="K78" s="34">
        <f t="shared" si="4"/>
        <v>3.7037037037037033</v>
      </c>
      <c r="L78" s="34" t="str">
        <f t="shared" si="5"/>
        <v>ОДНОРОДНЫЕ</v>
      </c>
      <c r="M78" s="33">
        <f t="shared" si="0"/>
        <v>3361.5</v>
      </c>
      <c r="O78" s="28"/>
      <c r="P78" s="28"/>
    </row>
    <row r="79" spans="1:16" s="32" customFormat="1" x14ac:dyDescent="0.25">
      <c r="A79" s="18">
        <v>60</v>
      </c>
      <c r="B79" s="37" t="s">
        <v>88</v>
      </c>
      <c r="C79" s="39" t="s">
        <v>27</v>
      </c>
      <c r="D79" s="27">
        <v>1</v>
      </c>
      <c r="E79" s="19">
        <v>3237</v>
      </c>
      <c r="F79" s="33">
        <v>3361.5</v>
      </c>
      <c r="G79" s="33">
        <v>3486</v>
      </c>
      <c r="H79" s="33">
        <f t="shared" si="1"/>
        <v>3361.5</v>
      </c>
      <c r="I79" s="34">
        <f t="shared" si="2"/>
        <v>3</v>
      </c>
      <c r="J79" s="34">
        <f t="shared" si="3"/>
        <v>124.5</v>
      </c>
      <c r="K79" s="34">
        <f t="shared" si="4"/>
        <v>3.7037037037037033</v>
      </c>
      <c r="L79" s="34" t="str">
        <f t="shared" si="5"/>
        <v>ОДНОРОДНЫЕ</v>
      </c>
      <c r="M79" s="33">
        <f t="shared" si="0"/>
        <v>3361.5</v>
      </c>
      <c r="O79" s="28"/>
      <c r="P79" s="28"/>
    </row>
    <row r="80" spans="1:16" s="32" customFormat="1" x14ac:dyDescent="0.25">
      <c r="A80" s="18">
        <v>61</v>
      </c>
      <c r="B80" s="37" t="s">
        <v>89</v>
      </c>
      <c r="C80" s="39" t="s">
        <v>27</v>
      </c>
      <c r="D80" s="27">
        <v>1</v>
      </c>
      <c r="E80" s="19">
        <v>3237</v>
      </c>
      <c r="F80" s="33">
        <v>3361.5</v>
      </c>
      <c r="G80" s="33">
        <v>3486</v>
      </c>
      <c r="H80" s="33">
        <f t="shared" si="1"/>
        <v>3361.5</v>
      </c>
      <c r="I80" s="34">
        <f t="shared" si="2"/>
        <v>3</v>
      </c>
      <c r="J80" s="34">
        <f t="shared" si="3"/>
        <v>124.5</v>
      </c>
      <c r="K80" s="34">
        <f t="shared" si="4"/>
        <v>3.7037037037037033</v>
      </c>
      <c r="L80" s="34" t="str">
        <f t="shared" si="5"/>
        <v>ОДНОРОДНЫЕ</v>
      </c>
      <c r="M80" s="33">
        <f t="shared" si="0"/>
        <v>3361.5</v>
      </c>
      <c r="O80" s="28"/>
      <c r="P80" s="28"/>
    </row>
    <row r="81" spans="1:16" s="32" customFormat="1" x14ac:dyDescent="0.25">
      <c r="A81" s="18">
        <v>62</v>
      </c>
      <c r="B81" s="37" t="s">
        <v>90</v>
      </c>
      <c r="C81" s="39" t="s">
        <v>27</v>
      </c>
      <c r="D81" s="27">
        <v>1</v>
      </c>
      <c r="E81" s="19">
        <v>7367.1</v>
      </c>
      <c r="F81" s="33">
        <v>7650.45</v>
      </c>
      <c r="G81" s="33">
        <v>7933.8</v>
      </c>
      <c r="H81" s="33">
        <f t="shared" si="1"/>
        <v>7650.45</v>
      </c>
      <c r="I81" s="34">
        <f t="shared" si="2"/>
        <v>3</v>
      </c>
      <c r="J81" s="34">
        <f t="shared" si="3"/>
        <v>283.34999999999991</v>
      </c>
      <c r="K81" s="34">
        <f t="shared" si="4"/>
        <v>3.7037037037037028</v>
      </c>
      <c r="L81" s="34" t="str">
        <f t="shared" si="5"/>
        <v>ОДНОРОДНЫЕ</v>
      </c>
      <c r="M81" s="33">
        <f t="shared" si="0"/>
        <v>7650.45</v>
      </c>
      <c r="O81" s="28"/>
      <c r="P81" s="28"/>
    </row>
    <row r="82" spans="1:16" s="32" customFormat="1" x14ac:dyDescent="0.25">
      <c r="A82" s="18">
        <v>63</v>
      </c>
      <c r="B82" s="37" t="s">
        <v>91</v>
      </c>
      <c r="C82" s="39" t="s">
        <v>27</v>
      </c>
      <c r="D82" s="27">
        <v>4</v>
      </c>
      <c r="E82" s="19">
        <v>7367.1</v>
      </c>
      <c r="F82" s="33">
        <v>7650.45</v>
      </c>
      <c r="G82" s="33">
        <v>7933.8</v>
      </c>
      <c r="H82" s="33">
        <f t="shared" si="1"/>
        <v>7650.45</v>
      </c>
      <c r="I82" s="34">
        <f t="shared" si="2"/>
        <v>3</v>
      </c>
      <c r="J82" s="34">
        <f t="shared" si="3"/>
        <v>283.34999999999991</v>
      </c>
      <c r="K82" s="34">
        <f t="shared" si="4"/>
        <v>3.7037037037037028</v>
      </c>
      <c r="L82" s="34" t="str">
        <f t="shared" si="5"/>
        <v>ОДНОРОДНЫЕ</v>
      </c>
      <c r="M82" s="33">
        <f t="shared" si="0"/>
        <v>30601.8</v>
      </c>
      <c r="O82" s="28"/>
      <c r="P82" s="28"/>
    </row>
    <row r="83" spans="1:16" s="32" customFormat="1" x14ac:dyDescent="0.25">
      <c r="A83" s="18">
        <v>64</v>
      </c>
      <c r="B83" s="37" t="s">
        <v>92</v>
      </c>
      <c r="C83" s="39" t="s">
        <v>27</v>
      </c>
      <c r="D83" s="27">
        <v>4</v>
      </c>
      <c r="E83" s="19">
        <v>7367.1</v>
      </c>
      <c r="F83" s="33">
        <v>7650.45</v>
      </c>
      <c r="G83" s="33">
        <v>7933.8</v>
      </c>
      <c r="H83" s="33">
        <f t="shared" si="1"/>
        <v>7650.45</v>
      </c>
      <c r="I83" s="34">
        <f t="shared" si="2"/>
        <v>3</v>
      </c>
      <c r="J83" s="34">
        <f t="shared" si="3"/>
        <v>283.34999999999991</v>
      </c>
      <c r="K83" s="34">
        <f t="shared" si="4"/>
        <v>3.7037037037037028</v>
      </c>
      <c r="L83" s="34" t="str">
        <f t="shared" si="5"/>
        <v>ОДНОРОДНЫЕ</v>
      </c>
      <c r="M83" s="33">
        <f t="shared" si="0"/>
        <v>30601.8</v>
      </c>
      <c r="O83" s="28"/>
      <c r="P83" s="28"/>
    </row>
    <row r="84" spans="1:16" s="32" customFormat="1" x14ac:dyDescent="0.25">
      <c r="A84" s="18">
        <v>65</v>
      </c>
      <c r="B84" s="37" t="s">
        <v>93</v>
      </c>
      <c r="C84" s="39" t="s">
        <v>27</v>
      </c>
      <c r="D84" s="27">
        <v>2</v>
      </c>
      <c r="E84" s="19">
        <v>7367.1</v>
      </c>
      <c r="F84" s="33">
        <v>7650.45</v>
      </c>
      <c r="G84" s="33">
        <v>7933.8</v>
      </c>
      <c r="H84" s="33">
        <f t="shared" si="1"/>
        <v>7650.45</v>
      </c>
      <c r="I84" s="34">
        <f t="shared" si="2"/>
        <v>3</v>
      </c>
      <c r="J84" s="34">
        <f t="shared" si="3"/>
        <v>283.34999999999991</v>
      </c>
      <c r="K84" s="34">
        <f t="shared" si="4"/>
        <v>3.7037037037037028</v>
      </c>
      <c r="L84" s="34" t="str">
        <f t="shared" si="5"/>
        <v>ОДНОРОДНЫЕ</v>
      </c>
      <c r="M84" s="33">
        <f t="shared" si="0"/>
        <v>15300.9</v>
      </c>
      <c r="O84" s="28"/>
      <c r="P84" s="28"/>
    </row>
    <row r="85" spans="1:16" s="32" customFormat="1" x14ac:dyDescent="0.25">
      <c r="A85" s="18">
        <v>66</v>
      </c>
      <c r="B85" s="37" t="s">
        <v>94</v>
      </c>
      <c r="C85" s="39" t="s">
        <v>27</v>
      </c>
      <c r="D85" s="27">
        <v>1</v>
      </c>
      <c r="E85" s="19">
        <v>7367.1</v>
      </c>
      <c r="F85" s="33">
        <v>7650.45</v>
      </c>
      <c r="G85" s="33">
        <v>7933.8</v>
      </c>
      <c r="H85" s="33">
        <f t="shared" ref="H85:H112" si="6">ROUND(AVERAGE(E85:G85),2)</f>
        <v>7650.45</v>
      </c>
      <c r="I85" s="34">
        <f t="shared" si="2"/>
        <v>3</v>
      </c>
      <c r="J85" s="34">
        <f t="shared" si="3"/>
        <v>283.34999999999991</v>
      </c>
      <c r="K85" s="34">
        <f t="shared" si="4"/>
        <v>3.7037037037037028</v>
      </c>
      <c r="L85" s="34" t="str">
        <f t="shared" si="5"/>
        <v>ОДНОРОДНЫЕ</v>
      </c>
      <c r="M85" s="33">
        <f t="shared" si="0"/>
        <v>7650.45</v>
      </c>
      <c r="O85" s="28"/>
      <c r="P85" s="28"/>
    </row>
    <row r="86" spans="1:16" s="32" customFormat="1" x14ac:dyDescent="0.25">
      <c r="A86" s="18">
        <v>67</v>
      </c>
      <c r="B86" s="37" t="s">
        <v>95</v>
      </c>
      <c r="C86" s="39" t="s">
        <v>27</v>
      </c>
      <c r="D86" s="27">
        <v>2</v>
      </c>
      <c r="E86" s="19">
        <v>7367.1</v>
      </c>
      <c r="F86" s="33">
        <v>7650.45</v>
      </c>
      <c r="G86" s="33">
        <v>7933.8</v>
      </c>
      <c r="H86" s="33">
        <f t="shared" si="6"/>
        <v>7650.45</v>
      </c>
      <c r="I86" s="34">
        <f t="shared" si="2"/>
        <v>3</v>
      </c>
      <c r="J86" s="34">
        <f t="shared" si="3"/>
        <v>283.34999999999991</v>
      </c>
      <c r="K86" s="34">
        <f t="shared" si="4"/>
        <v>3.7037037037037028</v>
      </c>
      <c r="L86" s="34" t="str">
        <f t="shared" si="5"/>
        <v>ОДНОРОДНЫЕ</v>
      </c>
      <c r="M86" s="33">
        <f t="shared" si="0"/>
        <v>15300.9</v>
      </c>
      <c r="O86" s="28"/>
      <c r="P86" s="28"/>
    </row>
    <row r="87" spans="1:16" s="32" customFormat="1" x14ac:dyDescent="0.25">
      <c r="A87" s="18">
        <v>68</v>
      </c>
      <c r="B87" s="37" t="s">
        <v>96</v>
      </c>
      <c r="C87" s="39" t="s">
        <v>27</v>
      </c>
      <c r="D87" s="27">
        <v>2</v>
      </c>
      <c r="E87" s="19">
        <v>7367.1</v>
      </c>
      <c r="F87" s="33">
        <v>7650.45</v>
      </c>
      <c r="G87" s="33">
        <v>7933.8</v>
      </c>
      <c r="H87" s="33">
        <f t="shared" si="6"/>
        <v>7650.45</v>
      </c>
      <c r="I87" s="34">
        <f t="shared" si="2"/>
        <v>3</v>
      </c>
      <c r="J87" s="34">
        <f t="shared" si="3"/>
        <v>283.34999999999991</v>
      </c>
      <c r="K87" s="34">
        <f t="shared" si="4"/>
        <v>3.7037037037037028</v>
      </c>
      <c r="L87" s="34" t="str">
        <f t="shared" si="5"/>
        <v>ОДНОРОДНЫЕ</v>
      </c>
      <c r="M87" s="33">
        <f t="shared" si="0"/>
        <v>15300.9</v>
      </c>
      <c r="O87" s="28"/>
      <c r="P87" s="28"/>
    </row>
    <row r="88" spans="1:16" s="32" customFormat="1" x14ac:dyDescent="0.25">
      <c r="A88" s="18">
        <v>69</v>
      </c>
      <c r="B88" s="37" t="s">
        <v>97</v>
      </c>
      <c r="C88" s="39" t="s">
        <v>27</v>
      </c>
      <c r="D88" s="27">
        <v>2</v>
      </c>
      <c r="E88" s="19">
        <v>7367.1</v>
      </c>
      <c r="F88" s="33">
        <v>7650.45</v>
      </c>
      <c r="G88" s="33">
        <v>7933.8</v>
      </c>
      <c r="H88" s="33">
        <f t="shared" si="6"/>
        <v>7650.45</v>
      </c>
      <c r="I88" s="34">
        <f t="shared" si="2"/>
        <v>3</v>
      </c>
      <c r="J88" s="34">
        <f t="shared" si="3"/>
        <v>283.34999999999991</v>
      </c>
      <c r="K88" s="34">
        <f t="shared" si="4"/>
        <v>3.7037037037037028</v>
      </c>
      <c r="L88" s="34" t="str">
        <f t="shared" si="5"/>
        <v>ОДНОРОДНЫЕ</v>
      </c>
      <c r="M88" s="33">
        <f t="shared" si="0"/>
        <v>15300.9</v>
      </c>
      <c r="O88" s="28"/>
      <c r="P88" s="28"/>
    </row>
    <row r="89" spans="1:16" s="32" customFormat="1" x14ac:dyDescent="0.25">
      <c r="A89" s="18">
        <v>70</v>
      </c>
      <c r="B89" s="37" t="s">
        <v>98</v>
      </c>
      <c r="C89" s="39" t="s">
        <v>27</v>
      </c>
      <c r="D89" s="27">
        <v>2</v>
      </c>
      <c r="E89" s="19">
        <v>7367.1</v>
      </c>
      <c r="F89" s="33">
        <v>7650.45</v>
      </c>
      <c r="G89" s="33">
        <v>7933.8</v>
      </c>
      <c r="H89" s="33">
        <f t="shared" si="6"/>
        <v>7650.45</v>
      </c>
      <c r="I89" s="34">
        <f t="shared" si="2"/>
        <v>3</v>
      </c>
      <c r="J89" s="34">
        <f t="shared" si="3"/>
        <v>283.34999999999991</v>
      </c>
      <c r="K89" s="34">
        <f t="shared" si="4"/>
        <v>3.7037037037037028</v>
      </c>
      <c r="L89" s="34" t="str">
        <f t="shared" si="5"/>
        <v>ОДНОРОДНЫЕ</v>
      </c>
      <c r="M89" s="33">
        <f t="shared" si="0"/>
        <v>15300.9</v>
      </c>
      <c r="O89" s="28"/>
      <c r="P89" s="28"/>
    </row>
    <row r="90" spans="1:16" s="32" customFormat="1" x14ac:dyDescent="0.25">
      <c r="A90" s="18">
        <v>71</v>
      </c>
      <c r="B90" s="37" t="s">
        <v>99</v>
      </c>
      <c r="C90" s="39" t="s">
        <v>27</v>
      </c>
      <c r="D90" s="27">
        <v>2</v>
      </c>
      <c r="E90" s="19">
        <v>7367.1</v>
      </c>
      <c r="F90" s="33">
        <v>7650.45</v>
      </c>
      <c r="G90" s="33">
        <v>7933.8</v>
      </c>
      <c r="H90" s="33">
        <f t="shared" si="6"/>
        <v>7650.45</v>
      </c>
      <c r="I90" s="34">
        <f t="shared" si="2"/>
        <v>3</v>
      </c>
      <c r="J90" s="34">
        <f t="shared" si="3"/>
        <v>283.34999999999991</v>
      </c>
      <c r="K90" s="34">
        <f t="shared" si="4"/>
        <v>3.7037037037037028</v>
      </c>
      <c r="L90" s="34" t="str">
        <f t="shared" si="5"/>
        <v>ОДНОРОДНЫЕ</v>
      </c>
      <c r="M90" s="33">
        <f t="shared" si="0"/>
        <v>15300.9</v>
      </c>
      <c r="O90" s="28"/>
      <c r="P90" s="28"/>
    </row>
    <row r="91" spans="1:16" s="32" customFormat="1" x14ac:dyDescent="0.25">
      <c r="A91" s="18">
        <v>72</v>
      </c>
      <c r="B91" s="37" t="s">
        <v>100</v>
      </c>
      <c r="C91" s="39" t="s">
        <v>27</v>
      </c>
      <c r="D91" s="27">
        <v>2</v>
      </c>
      <c r="E91" s="19">
        <v>7367.1</v>
      </c>
      <c r="F91" s="33">
        <v>7650.45</v>
      </c>
      <c r="G91" s="33">
        <v>7933.8</v>
      </c>
      <c r="H91" s="33">
        <f t="shared" si="6"/>
        <v>7650.45</v>
      </c>
      <c r="I91" s="34">
        <f t="shared" si="2"/>
        <v>3</v>
      </c>
      <c r="J91" s="34">
        <f t="shared" si="3"/>
        <v>283.34999999999991</v>
      </c>
      <c r="K91" s="34">
        <f t="shared" si="4"/>
        <v>3.7037037037037028</v>
      </c>
      <c r="L91" s="34" t="str">
        <f t="shared" si="5"/>
        <v>ОДНОРОДНЫЕ</v>
      </c>
      <c r="M91" s="33">
        <f t="shared" si="0"/>
        <v>15300.9</v>
      </c>
      <c r="O91" s="28"/>
      <c r="P91" s="28"/>
    </row>
    <row r="92" spans="1:16" s="32" customFormat="1" x14ac:dyDescent="0.25">
      <c r="A92" s="18">
        <v>73</v>
      </c>
      <c r="B92" s="37" t="s">
        <v>101</v>
      </c>
      <c r="C92" s="39" t="s">
        <v>27</v>
      </c>
      <c r="D92" s="27">
        <v>2</v>
      </c>
      <c r="E92" s="19">
        <v>7367.1</v>
      </c>
      <c r="F92" s="33">
        <v>7650.45</v>
      </c>
      <c r="G92" s="33">
        <v>7933.8</v>
      </c>
      <c r="H92" s="33">
        <f t="shared" si="6"/>
        <v>7650.45</v>
      </c>
      <c r="I92" s="34">
        <f t="shared" si="2"/>
        <v>3</v>
      </c>
      <c r="J92" s="34">
        <f t="shared" si="3"/>
        <v>283.34999999999991</v>
      </c>
      <c r="K92" s="34">
        <f t="shared" si="4"/>
        <v>3.7037037037037028</v>
      </c>
      <c r="L92" s="34" t="str">
        <f t="shared" si="5"/>
        <v>ОДНОРОДНЫЕ</v>
      </c>
      <c r="M92" s="33">
        <f t="shared" si="0"/>
        <v>15300.9</v>
      </c>
      <c r="O92" s="28"/>
      <c r="P92" s="28"/>
    </row>
    <row r="93" spans="1:16" s="32" customFormat="1" x14ac:dyDescent="0.25">
      <c r="A93" s="18">
        <v>74</v>
      </c>
      <c r="B93" s="37" t="s">
        <v>102</v>
      </c>
      <c r="C93" s="39" t="s">
        <v>27</v>
      </c>
      <c r="D93" s="27">
        <v>2</v>
      </c>
      <c r="E93" s="19">
        <v>7367.1</v>
      </c>
      <c r="F93" s="33">
        <v>7650.45</v>
      </c>
      <c r="G93" s="33">
        <v>7933.8</v>
      </c>
      <c r="H93" s="33">
        <f t="shared" si="6"/>
        <v>7650.45</v>
      </c>
      <c r="I93" s="34">
        <f t="shared" si="2"/>
        <v>3</v>
      </c>
      <c r="J93" s="34">
        <f t="shared" si="3"/>
        <v>283.34999999999991</v>
      </c>
      <c r="K93" s="34">
        <f t="shared" si="4"/>
        <v>3.7037037037037028</v>
      </c>
      <c r="L93" s="34" t="str">
        <f t="shared" si="5"/>
        <v>ОДНОРОДНЫЕ</v>
      </c>
      <c r="M93" s="33">
        <f t="shared" si="0"/>
        <v>15300.9</v>
      </c>
      <c r="O93" s="28"/>
      <c r="P93" s="28"/>
    </row>
    <row r="94" spans="1:16" s="32" customFormat="1" x14ac:dyDescent="0.25">
      <c r="A94" s="18">
        <v>75</v>
      </c>
      <c r="B94" s="37" t="s">
        <v>103</v>
      </c>
      <c r="C94" s="39" t="s">
        <v>27</v>
      </c>
      <c r="D94" s="27">
        <v>3</v>
      </c>
      <c r="E94" s="19">
        <v>7367.1</v>
      </c>
      <c r="F94" s="33">
        <v>7650.45</v>
      </c>
      <c r="G94" s="33">
        <v>7933.8</v>
      </c>
      <c r="H94" s="33">
        <f t="shared" si="6"/>
        <v>7650.45</v>
      </c>
      <c r="I94" s="34">
        <f t="shared" si="2"/>
        <v>3</v>
      </c>
      <c r="J94" s="34">
        <f t="shared" si="3"/>
        <v>283.34999999999991</v>
      </c>
      <c r="K94" s="34">
        <f t="shared" si="4"/>
        <v>3.7037037037037028</v>
      </c>
      <c r="L94" s="34" t="str">
        <f t="shared" si="5"/>
        <v>ОДНОРОДНЫЕ</v>
      </c>
      <c r="M94" s="33">
        <f t="shared" si="0"/>
        <v>22951.35</v>
      </c>
      <c r="O94" s="28"/>
      <c r="P94" s="28"/>
    </row>
    <row r="95" spans="1:16" s="32" customFormat="1" x14ac:dyDescent="0.25">
      <c r="A95" s="18">
        <v>76</v>
      </c>
      <c r="B95" s="37" t="s">
        <v>104</v>
      </c>
      <c r="C95" s="39" t="s">
        <v>27</v>
      </c>
      <c r="D95" s="27">
        <v>4</v>
      </c>
      <c r="E95" s="19">
        <v>7367.1</v>
      </c>
      <c r="F95" s="33">
        <v>7650.45</v>
      </c>
      <c r="G95" s="33">
        <v>7933.8</v>
      </c>
      <c r="H95" s="33">
        <f t="shared" si="6"/>
        <v>7650.45</v>
      </c>
      <c r="I95" s="34">
        <f t="shared" si="2"/>
        <v>3</v>
      </c>
      <c r="J95" s="34">
        <f t="shared" si="3"/>
        <v>283.34999999999991</v>
      </c>
      <c r="K95" s="34">
        <f t="shared" si="4"/>
        <v>3.7037037037037028</v>
      </c>
      <c r="L95" s="34" t="str">
        <f t="shared" si="5"/>
        <v>ОДНОРОДНЫЕ</v>
      </c>
      <c r="M95" s="33">
        <f t="shared" si="0"/>
        <v>30601.8</v>
      </c>
      <c r="O95" s="28"/>
      <c r="P95" s="28"/>
    </row>
    <row r="96" spans="1:16" s="32" customFormat="1" x14ac:dyDescent="0.25">
      <c r="A96" s="18">
        <v>77</v>
      </c>
      <c r="B96" s="37" t="s">
        <v>105</v>
      </c>
      <c r="C96" s="39" t="s">
        <v>27</v>
      </c>
      <c r="D96" s="27">
        <v>4</v>
      </c>
      <c r="E96" s="19">
        <v>7367.1</v>
      </c>
      <c r="F96" s="33">
        <v>7650.45</v>
      </c>
      <c r="G96" s="33">
        <v>7933.8</v>
      </c>
      <c r="H96" s="33">
        <f t="shared" si="6"/>
        <v>7650.45</v>
      </c>
      <c r="I96" s="34">
        <f t="shared" si="2"/>
        <v>3</v>
      </c>
      <c r="J96" s="34">
        <f t="shared" si="3"/>
        <v>283.34999999999991</v>
      </c>
      <c r="K96" s="34">
        <f t="shared" si="4"/>
        <v>3.7037037037037028</v>
      </c>
      <c r="L96" s="34" t="str">
        <f t="shared" si="5"/>
        <v>ОДНОРОДНЫЕ</v>
      </c>
      <c r="M96" s="33">
        <f t="shared" si="0"/>
        <v>30601.8</v>
      </c>
      <c r="O96" s="28"/>
      <c r="P96" s="28"/>
    </row>
    <row r="97" spans="1:16" s="32" customFormat="1" x14ac:dyDescent="0.25">
      <c r="A97" s="18">
        <v>78</v>
      </c>
      <c r="B97" s="37" t="s">
        <v>106</v>
      </c>
      <c r="C97" s="39" t="s">
        <v>27</v>
      </c>
      <c r="D97" s="27">
        <v>1</v>
      </c>
      <c r="E97" s="19">
        <v>3317.6</v>
      </c>
      <c r="F97" s="33">
        <v>3445.2</v>
      </c>
      <c r="G97" s="33">
        <v>3572.8</v>
      </c>
      <c r="H97" s="33">
        <f t="shared" si="6"/>
        <v>3445.2</v>
      </c>
      <c r="I97" s="34">
        <f t="shared" si="2"/>
        <v>3</v>
      </c>
      <c r="J97" s="34">
        <f t="shared" si="3"/>
        <v>127.60000000000014</v>
      </c>
      <c r="K97" s="34">
        <f t="shared" si="4"/>
        <v>3.7037037037037077</v>
      </c>
      <c r="L97" s="34" t="str">
        <f t="shared" si="5"/>
        <v>ОДНОРОДНЫЕ</v>
      </c>
      <c r="M97" s="33">
        <f t="shared" si="0"/>
        <v>3445.2</v>
      </c>
      <c r="O97" s="28"/>
      <c r="P97" s="28"/>
    </row>
    <row r="98" spans="1:16" s="32" customFormat="1" x14ac:dyDescent="0.25">
      <c r="A98" s="18">
        <v>79</v>
      </c>
      <c r="B98" s="37" t="s">
        <v>107</v>
      </c>
      <c r="C98" s="39" t="s">
        <v>27</v>
      </c>
      <c r="D98" s="27">
        <v>1</v>
      </c>
      <c r="E98" s="19">
        <v>3317.6</v>
      </c>
      <c r="F98" s="33">
        <v>3445.2</v>
      </c>
      <c r="G98" s="33">
        <v>3572.8</v>
      </c>
      <c r="H98" s="33">
        <f t="shared" si="6"/>
        <v>3445.2</v>
      </c>
      <c r="I98" s="34">
        <f t="shared" si="2"/>
        <v>3</v>
      </c>
      <c r="J98" s="34">
        <f t="shared" si="3"/>
        <v>127.60000000000014</v>
      </c>
      <c r="K98" s="34">
        <f t="shared" si="4"/>
        <v>3.7037037037037077</v>
      </c>
      <c r="L98" s="34" t="str">
        <f t="shared" si="5"/>
        <v>ОДНОРОДНЫЕ</v>
      </c>
      <c r="M98" s="33">
        <f t="shared" si="0"/>
        <v>3445.2</v>
      </c>
      <c r="O98" s="28"/>
      <c r="P98" s="28"/>
    </row>
    <row r="99" spans="1:16" s="32" customFormat="1" x14ac:dyDescent="0.25">
      <c r="A99" s="18">
        <v>80</v>
      </c>
      <c r="B99" s="42" t="s">
        <v>108</v>
      </c>
      <c r="C99" s="39" t="s">
        <v>27</v>
      </c>
      <c r="D99" s="27">
        <v>1</v>
      </c>
      <c r="E99" s="19">
        <v>3317.6</v>
      </c>
      <c r="F99" s="33">
        <v>3445.2</v>
      </c>
      <c r="G99" s="33">
        <v>3572.8</v>
      </c>
      <c r="H99" s="33">
        <f t="shared" si="6"/>
        <v>3445.2</v>
      </c>
      <c r="I99" s="34">
        <f t="shared" si="2"/>
        <v>3</v>
      </c>
      <c r="J99" s="34">
        <f t="shared" si="3"/>
        <v>127.60000000000014</v>
      </c>
      <c r="K99" s="34">
        <f t="shared" si="4"/>
        <v>3.7037037037037077</v>
      </c>
      <c r="L99" s="34" t="str">
        <f t="shared" si="5"/>
        <v>ОДНОРОДНЫЕ</v>
      </c>
      <c r="M99" s="33">
        <f t="shared" si="0"/>
        <v>3445.2</v>
      </c>
      <c r="O99" s="28"/>
      <c r="P99" s="28"/>
    </row>
    <row r="100" spans="1:16" s="32" customFormat="1" x14ac:dyDescent="0.25">
      <c r="A100" s="18">
        <v>81</v>
      </c>
      <c r="B100" s="36" t="s">
        <v>177</v>
      </c>
      <c r="C100" s="35" t="s">
        <v>27</v>
      </c>
      <c r="D100" s="27">
        <v>1</v>
      </c>
      <c r="E100" s="19">
        <v>3317.6</v>
      </c>
      <c r="F100" s="33">
        <v>3445.2</v>
      </c>
      <c r="G100" s="33">
        <v>3572.8</v>
      </c>
      <c r="H100" s="33">
        <f t="shared" si="6"/>
        <v>3445.2</v>
      </c>
      <c r="I100" s="34">
        <f t="shared" si="2"/>
        <v>3</v>
      </c>
      <c r="J100" s="34">
        <f t="shared" si="3"/>
        <v>127.60000000000014</v>
      </c>
      <c r="K100" s="34">
        <f t="shared" si="4"/>
        <v>3.7037037037037077</v>
      </c>
      <c r="L100" s="34" t="str">
        <f t="shared" si="5"/>
        <v>ОДНОРОДНЫЕ</v>
      </c>
      <c r="M100" s="33">
        <f t="shared" si="0"/>
        <v>3445.2</v>
      </c>
      <c r="O100" s="28"/>
      <c r="P100" s="28"/>
    </row>
    <row r="101" spans="1:16" s="32" customFormat="1" ht="30" x14ac:dyDescent="0.25">
      <c r="A101" s="18">
        <v>82</v>
      </c>
      <c r="B101" s="36" t="s">
        <v>178</v>
      </c>
      <c r="C101" s="35" t="s">
        <v>27</v>
      </c>
      <c r="D101" s="27">
        <v>1</v>
      </c>
      <c r="E101" s="19">
        <v>3317.6</v>
      </c>
      <c r="F101" s="33">
        <v>3445.2</v>
      </c>
      <c r="G101" s="33">
        <v>3572.8</v>
      </c>
      <c r="H101" s="33">
        <f t="shared" si="6"/>
        <v>3445.2</v>
      </c>
      <c r="I101" s="34">
        <f t="shared" si="2"/>
        <v>3</v>
      </c>
      <c r="J101" s="34">
        <f t="shared" si="3"/>
        <v>127.60000000000014</v>
      </c>
      <c r="K101" s="34">
        <f t="shared" si="4"/>
        <v>3.7037037037037077</v>
      </c>
      <c r="L101" s="34" t="str">
        <f t="shared" si="5"/>
        <v>ОДНОРОДНЫЕ</v>
      </c>
      <c r="M101" s="33">
        <f t="shared" si="0"/>
        <v>3445.2</v>
      </c>
      <c r="O101" s="28"/>
      <c r="P101" s="28"/>
    </row>
    <row r="102" spans="1:16" s="32" customFormat="1" x14ac:dyDescent="0.25">
      <c r="A102" s="18">
        <v>83</v>
      </c>
      <c r="B102" s="36" t="s">
        <v>109</v>
      </c>
      <c r="C102" s="35" t="s">
        <v>27</v>
      </c>
      <c r="D102" s="27">
        <v>1</v>
      </c>
      <c r="E102" s="19">
        <v>3664.7</v>
      </c>
      <c r="F102" s="33">
        <v>3805.65</v>
      </c>
      <c r="G102" s="33">
        <v>3946.6</v>
      </c>
      <c r="H102" s="33">
        <f t="shared" si="6"/>
        <v>3805.65</v>
      </c>
      <c r="I102" s="34">
        <f t="shared" si="2"/>
        <v>3</v>
      </c>
      <c r="J102" s="34">
        <f t="shared" si="3"/>
        <v>140.95000000000005</v>
      </c>
      <c r="K102" s="34">
        <f t="shared" si="4"/>
        <v>3.7037037037037051</v>
      </c>
      <c r="L102" s="34" t="str">
        <f t="shared" si="5"/>
        <v>ОДНОРОДНЫЕ</v>
      </c>
      <c r="M102" s="33">
        <f t="shared" si="0"/>
        <v>3805.65</v>
      </c>
      <c r="O102" s="28"/>
      <c r="P102" s="28"/>
    </row>
    <row r="103" spans="1:16" s="32" customFormat="1" x14ac:dyDescent="0.25">
      <c r="A103" s="18">
        <v>84</v>
      </c>
      <c r="B103" s="36" t="s">
        <v>110</v>
      </c>
      <c r="C103" s="35"/>
      <c r="D103" s="27">
        <v>7</v>
      </c>
      <c r="E103" s="19">
        <v>3620.5</v>
      </c>
      <c r="F103" s="33">
        <v>3759.75</v>
      </c>
      <c r="G103" s="33">
        <v>3899</v>
      </c>
      <c r="H103" s="33">
        <f t="shared" si="6"/>
        <v>3759.75</v>
      </c>
      <c r="I103" s="34">
        <f t="shared" si="2"/>
        <v>3</v>
      </c>
      <c r="J103" s="34">
        <f t="shared" si="3"/>
        <v>139.25</v>
      </c>
      <c r="K103" s="34">
        <f t="shared" si="4"/>
        <v>3.7037037037037033</v>
      </c>
      <c r="L103" s="34" t="str">
        <f t="shared" si="5"/>
        <v>ОДНОРОДНЫЕ</v>
      </c>
      <c r="M103" s="33">
        <f t="shared" si="0"/>
        <v>26318.25</v>
      </c>
      <c r="O103" s="28"/>
      <c r="P103" s="28"/>
    </row>
    <row r="104" spans="1:16" s="32" customFormat="1" x14ac:dyDescent="0.25">
      <c r="A104" s="18">
        <v>85</v>
      </c>
      <c r="B104" s="36" t="s">
        <v>111</v>
      </c>
      <c r="C104" s="35" t="s">
        <v>27</v>
      </c>
      <c r="D104" s="27">
        <v>2</v>
      </c>
      <c r="E104" s="19">
        <v>5038.8</v>
      </c>
      <c r="F104" s="33">
        <v>5232.6000000000004</v>
      </c>
      <c r="G104" s="33">
        <v>5426.4</v>
      </c>
      <c r="H104" s="33">
        <f t="shared" si="6"/>
        <v>5232.6000000000004</v>
      </c>
      <c r="I104" s="34">
        <f t="shared" si="2"/>
        <v>3</v>
      </c>
      <c r="J104" s="34">
        <f t="shared" si="3"/>
        <v>193.79999999999973</v>
      </c>
      <c r="K104" s="34">
        <f t="shared" si="4"/>
        <v>3.7037037037036979</v>
      </c>
      <c r="L104" s="34" t="str">
        <f t="shared" si="5"/>
        <v>ОДНОРОДНЫЕ</v>
      </c>
      <c r="M104" s="33">
        <f t="shared" si="0"/>
        <v>10465.200000000001</v>
      </c>
      <c r="O104" s="28"/>
      <c r="P104" s="28"/>
    </row>
    <row r="105" spans="1:16" s="32" customFormat="1" ht="30" x14ac:dyDescent="0.25">
      <c r="A105" s="18">
        <v>86</v>
      </c>
      <c r="B105" s="36" t="s">
        <v>112</v>
      </c>
      <c r="C105" s="35" t="s">
        <v>27</v>
      </c>
      <c r="D105" s="27">
        <v>1</v>
      </c>
      <c r="E105" s="19">
        <v>1654.9</v>
      </c>
      <c r="F105" s="33">
        <v>1718.55</v>
      </c>
      <c r="G105" s="33">
        <v>1782.2</v>
      </c>
      <c r="H105" s="33">
        <f t="shared" si="6"/>
        <v>1718.55</v>
      </c>
      <c r="I105" s="34">
        <f t="shared" si="2"/>
        <v>3</v>
      </c>
      <c r="J105" s="34">
        <f t="shared" si="3"/>
        <v>63.649999999999977</v>
      </c>
      <c r="K105" s="34">
        <f t="shared" si="4"/>
        <v>3.7037037037037028</v>
      </c>
      <c r="L105" s="34" t="str">
        <f t="shared" si="5"/>
        <v>ОДНОРОДНЫЕ</v>
      </c>
      <c r="M105" s="33">
        <f t="shared" si="0"/>
        <v>1718.55</v>
      </c>
      <c r="O105" s="28"/>
      <c r="P105" s="28"/>
    </row>
    <row r="106" spans="1:16" s="32" customFormat="1" x14ac:dyDescent="0.25">
      <c r="A106" s="18">
        <v>87</v>
      </c>
      <c r="B106" s="43" t="s">
        <v>113</v>
      </c>
      <c r="C106" s="39" t="s">
        <v>27</v>
      </c>
      <c r="D106" s="27">
        <v>2</v>
      </c>
      <c r="E106" s="19">
        <v>5614.7</v>
      </c>
      <c r="F106" s="33">
        <v>5830.65</v>
      </c>
      <c r="G106" s="33">
        <v>6046.6</v>
      </c>
      <c r="H106" s="33">
        <f t="shared" si="6"/>
        <v>5830.65</v>
      </c>
      <c r="I106" s="34">
        <f t="shared" si="2"/>
        <v>3</v>
      </c>
      <c r="J106" s="34">
        <f t="shared" si="3"/>
        <v>215.95000000000027</v>
      </c>
      <c r="K106" s="34">
        <f t="shared" si="4"/>
        <v>3.7037037037037082</v>
      </c>
      <c r="L106" s="34" t="str">
        <f t="shared" si="5"/>
        <v>ОДНОРОДНЫЕ</v>
      </c>
      <c r="M106" s="33">
        <f t="shared" si="0"/>
        <v>11661.3</v>
      </c>
      <c r="O106" s="28"/>
      <c r="P106" s="28"/>
    </row>
    <row r="107" spans="1:16" s="32" customFormat="1" ht="30" x14ac:dyDescent="0.25">
      <c r="A107" s="18">
        <v>88</v>
      </c>
      <c r="B107" s="37" t="s">
        <v>114</v>
      </c>
      <c r="C107" s="39" t="s">
        <v>27</v>
      </c>
      <c r="D107" s="27">
        <v>1</v>
      </c>
      <c r="E107" s="19">
        <v>4537</v>
      </c>
      <c r="F107" s="33">
        <v>4711.5</v>
      </c>
      <c r="G107" s="33">
        <v>4886</v>
      </c>
      <c r="H107" s="33">
        <f t="shared" si="6"/>
        <v>4711.5</v>
      </c>
      <c r="I107" s="34">
        <f t="shared" si="2"/>
        <v>3</v>
      </c>
      <c r="J107" s="34">
        <f t="shared" si="3"/>
        <v>174.5</v>
      </c>
      <c r="K107" s="34">
        <f t="shared" si="4"/>
        <v>3.7037037037037033</v>
      </c>
      <c r="L107" s="34" t="str">
        <f t="shared" si="5"/>
        <v>ОДНОРОДНЫЕ</v>
      </c>
      <c r="M107" s="33">
        <f t="shared" si="0"/>
        <v>4711.5</v>
      </c>
      <c r="O107" s="28"/>
      <c r="P107" s="28"/>
    </row>
    <row r="108" spans="1:16" s="32" customFormat="1" x14ac:dyDescent="0.25">
      <c r="A108" s="18">
        <v>89</v>
      </c>
      <c r="B108" s="37" t="s">
        <v>115</v>
      </c>
      <c r="C108" s="39" t="s">
        <v>27</v>
      </c>
      <c r="D108" s="27">
        <v>1</v>
      </c>
      <c r="E108" s="19">
        <v>3413.8</v>
      </c>
      <c r="F108" s="33">
        <v>3545.1</v>
      </c>
      <c r="G108" s="33">
        <v>3676.4</v>
      </c>
      <c r="H108" s="33">
        <f t="shared" si="6"/>
        <v>3545.1</v>
      </c>
      <c r="I108" s="34">
        <f t="shared" si="2"/>
        <v>3</v>
      </c>
      <c r="J108" s="34">
        <f t="shared" si="3"/>
        <v>131.29999999999995</v>
      </c>
      <c r="K108" s="34">
        <f t="shared" si="4"/>
        <v>3.7037037037037028</v>
      </c>
      <c r="L108" s="34" t="str">
        <f t="shared" si="5"/>
        <v>ОДНОРОДНЫЕ</v>
      </c>
      <c r="M108" s="33">
        <f t="shared" si="0"/>
        <v>3545.1</v>
      </c>
      <c r="O108" s="28"/>
      <c r="P108" s="28"/>
    </row>
    <row r="109" spans="1:16" s="32" customFormat="1" x14ac:dyDescent="0.25">
      <c r="A109" s="18">
        <v>90</v>
      </c>
      <c r="B109" s="37" t="s">
        <v>116</v>
      </c>
      <c r="C109" s="39" t="s">
        <v>27</v>
      </c>
      <c r="D109" s="27">
        <v>1</v>
      </c>
      <c r="E109" s="19">
        <v>3413.8</v>
      </c>
      <c r="F109" s="33">
        <v>3545.1</v>
      </c>
      <c r="G109" s="33">
        <v>3676.4</v>
      </c>
      <c r="H109" s="33">
        <f t="shared" si="6"/>
        <v>3545.1</v>
      </c>
      <c r="I109" s="34">
        <f t="shared" si="2"/>
        <v>3</v>
      </c>
      <c r="J109" s="34">
        <f t="shared" si="3"/>
        <v>131.29999999999995</v>
      </c>
      <c r="K109" s="34">
        <f t="shared" si="4"/>
        <v>3.7037037037037028</v>
      </c>
      <c r="L109" s="34" t="str">
        <f t="shared" si="5"/>
        <v>ОДНОРОДНЫЕ</v>
      </c>
      <c r="M109" s="33">
        <f t="shared" si="0"/>
        <v>3545.1</v>
      </c>
      <c r="O109" s="28"/>
      <c r="P109" s="28"/>
    </row>
    <row r="110" spans="1:16" s="32" customFormat="1" x14ac:dyDescent="0.25">
      <c r="A110" s="18">
        <v>91</v>
      </c>
      <c r="B110" s="37" t="s">
        <v>117</v>
      </c>
      <c r="C110" s="39" t="s">
        <v>27</v>
      </c>
      <c r="D110" s="27">
        <v>1</v>
      </c>
      <c r="E110" s="19">
        <v>3413.8</v>
      </c>
      <c r="F110" s="33">
        <v>3545.1</v>
      </c>
      <c r="G110" s="33">
        <v>3676.4</v>
      </c>
      <c r="H110" s="33">
        <f t="shared" si="6"/>
        <v>3545.1</v>
      </c>
      <c r="I110" s="34">
        <f t="shared" si="2"/>
        <v>3</v>
      </c>
      <c r="J110" s="34">
        <f t="shared" si="3"/>
        <v>131.29999999999995</v>
      </c>
      <c r="K110" s="34">
        <f t="shared" si="4"/>
        <v>3.7037037037037028</v>
      </c>
      <c r="L110" s="34" t="str">
        <f t="shared" si="5"/>
        <v>ОДНОРОДНЫЕ</v>
      </c>
      <c r="M110" s="33">
        <f t="shared" si="0"/>
        <v>3545.1</v>
      </c>
      <c r="O110" s="28"/>
      <c r="P110" s="28"/>
    </row>
    <row r="111" spans="1:16" s="32" customFormat="1" x14ac:dyDescent="0.25">
      <c r="A111" s="18">
        <v>92</v>
      </c>
      <c r="B111" s="37" t="s">
        <v>118</v>
      </c>
      <c r="C111" s="39" t="s">
        <v>27</v>
      </c>
      <c r="D111" s="27">
        <v>1</v>
      </c>
      <c r="E111" s="19">
        <v>3413.8</v>
      </c>
      <c r="F111" s="33">
        <v>3545.1</v>
      </c>
      <c r="G111" s="33">
        <v>3676.4</v>
      </c>
      <c r="H111" s="33">
        <f t="shared" si="6"/>
        <v>3545.1</v>
      </c>
      <c r="I111" s="34">
        <f t="shared" si="2"/>
        <v>3</v>
      </c>
      <c r="J111" s="34">
        <f t="shared" si="3"/>
        <v>131.29999999999995</v>
      </c>
      <c r="K111" s="34">
        <f t="shared" si="4"/>
        <v>3.7037037037037028</v>
      </c>
      <c r="L111" s="34" t="str">
        <f t="shared" si="5"/>
        <v>ОДНОРОДНЫЕ</v>
      </c>
      <c r="M111" s="33">
        <f t="shared" si="0"/>
        <v>3545.1</v>
      </c>
      <c r="O111" s="28"/>
      <c r="P111" s="28"/>
    </row>
    <row r="112" spans="1:16" s="32" customFormat="1" ht="30" x14ac:dyDescent="0.25">
      <c r="A112" s="18">
        <v>93</v>
      </c>
      <c r="B112" s="37" t="s">
        <v>119</v>
      </c>
      <c r="C112" s="39" t="s">
        <v>27</v>
      </c>
      <c r="D112" s="27">
        <v>1</v>
      </c>
      <c r="E112" s="19">
        <v>3413.8</v>
      </c>
      <c r="F112" s="33">
        <v>3545.1</v>
      </c>
      <c r="G112" s="33">
        <v>3676.4</v>
      </c>
      <c r="H112" s="33">
        <f t="shared" si="6"/>
        <v>3545.1</v>
      </c>
      <c r="I112" s="34">
        <f t="shared" si="2"/>
        <v>3</v>
      </c>
      <c r="J112" s="34">
        <f t="shared" si="3"/>
        <v>131.29999999999995</v>
      </c>
      <c r="K112" s="34">
        <f t="shared" si="4"/>
        <v>3.7037037037037028</v>
      </c>
      <c r="L112" s="34" t="str">
        <f t="shared" si="5"/>
        <v>ОДНОРОДНЫЕ</v>
      </c>
      <c r="M112" s="33">
        <f t="shared" si="0"/>
        <v>3545.1</v>
      </c>
      <c r="O112" s="28"/>
      <c r="P112" s="28"/>
    </row>
    <row r="113" spans="1:16" s="32" customFormat="1" ht="30" x14ac:dyDescent="0.25">
      <c r="A113" s="18">
        <v>94</v>
      </c>
      <c r="B113" s="37" t="s">
        <v>120</v>
      </c>
      <c r="C113" s="39" t="s">
        <v>27</v>
      </c>
      <c r="D113" s="27">
        <v>1</v>
      </c>
      <c r="E113" s="19">
        <v>3413.8</v>
      </c>
      <c r="F113" s="33">
        <v>3545.1</v>
      </c>
      <c r="G113" s="33">
        <v>3676.4</v>
      </c>
      <c r="H113" s="33">
        <f t="shared" ref="H113:H134" si="7">ROUND(AVERAGE(E113:G113),2)</f>
        <v>3545.1</v>
      </c>
      <c r="I113" s="34">
        <f t="shared" ref="I113:I134" si="8" xml:space="preserve"> COUNT(E113:G113)</f>
        <v>3</v>
      </c>
      <c r="J113" s="34">
        <f t="shared" ref="J113:J134" si="9">STDEV(E113:G113)</f>
        <v>131.29999999999995</v>
      </c>
      <c r="K113" s="34">
        <f t="shared" ref="K113:K134" si="10">J113/H113*100</f>
        <v>3.7037037037037028</v>
      </c>
      <c r="L113" s="34" t="str">
        <f t="shared" ref="L113:L134" si="11">IF(K113&lt;33,"ОДНОРОДНЫЕ","НЕОДНОРОДНЫЕ")</f>
        <v>ОДНОРОДНЫЕ</v>
      </c>
      <c r="M113" s="33">
        <f t="shared" ref="M113:M134" si="12">D113*H113</f>
        <v>3545.1</v>
      </c>
      <c r="O113" s="28"/>
      <c r="P113" s="28"/>
    </row>
    <row r="114" spans="1:16" s="32" customFormat="1" ht="30" x14ac:dyDescent="0.25">
      <c r="A114" s="18">
        <v>95</v>
      </c>
      <c r="B114" s="37" t="s">
        <v>121</v>
      </c>
      <c r="C114" s="39" t="s">
        <v>27</v>
      </c>
      <c r="D114" s="27">
        <v>1</v>
      </c>
      <c r="E114" s="19">
        <v>3413.8</v>
      </c>
      <c r="F114" s="33">
        <v>3545.1</v>
      </c>
      <c r="G114" s="33">
        <v>3676.4</v>
      </c>
      <c r="H114" s="33">
        <f t="shared" si="7"/>
        <v>3545.1</v>
      </c>
      <c r="I114" s="34">
        <f t="shared" si="8"/>
        <v>3</v>
      </c>
      <c r="J114" s="34">
        <f t="shared" si="9"/>
        <v>131.29999999999995</v>
      </c>
      <c r="K114" s="34">
        <f t="shared" si="10"/>
        <v>3.7037037037037028</v>
      </c>
      <c r="L114" s="34" t="str">
        <f t="shared" si="11"/>
        <v>ОДНОРОДНЫЕ</v>
      </c>
      <c r="M114" s="33">
        <f t="shared" si="12"/>
        <v>3545.1</v>
      </c>
      <c r="O114" s="28"/>
      <c r="P114" s="28"/>
    </row>
    <row r="115" spans="1:16" s="32" customFormat="1" ht="30" x14ac:dyDescent="0.25">
      <c r="A115" s="18">
        <v>96</v>
      </c>
      <c r="B115" s="37" t="s">
        <v>122</v>
      </c>
      <c r="C115" s="39" t="s">
        <v>27</v>
      </c>
      <c r="D115" s="27">
        <v>1</v>
      </c>
      <c r="E115" s="19">
        <v>3413.8</v>
      </c>
      <c r="F115" s="33">
        <v>3545.1</v>
      </c>
      <c r="G115" s="33">
        <v>3676.4</v>
      </c>
      <c r="H115" s="33">
        <f t="shared" si="7"/>
        <v>3545.1</v>
      </c>
      <c r="I115" s="34">
        <f t="shared" si="8"/>
        <v>3</v>
      </c>
      <c r="J115" s="34">
        <f t="shared" si="9"/>
        <v>131.29999999999995</v>
      </c>
      <c r="K115" s="34">
        <f t="shared" si="10"/>
        <v>3.7037037037037028</v>
      </c>
      <c r="L115" s="34" t="str">
        <f t="shared" si="11"/>
        <v>ОДНОРОДНЫЕ</v>
      </c>
      <c r="M115" s="33">
        <f t="shared" si="12"/>
        <v>3545.1</v>
      </c>
      <c r="O115" s="28"/>
      <c r="P115" s="28"/>
    </row>
    <row r="116" spans="1:16" s="32" customFormat="1" ht="30" x14ac:dyDescent="0.25">
      <c r="A116" s="18">
        <v>97</v>
      </c>
      <c r="B116" s="37" t="s">
        <v>123</v>
      </c>
      <c r="C116" s="39" t="s">
        <v>27</v>
      </c>
      <c r="D116" s="27">
        <v>1</v>
      </c>
      <c r="E116" s="19">
        <v>3413.8</v>
      </c>
      <c r="F116" s="33">
        <v>3545.1</v>
      </c>
      <c r="G116" s="33">
        <v>3676.4</v>
      </c>
      <c r="H116" s="33">
        <f t="shared" si="7"/>
        <v>3545.1</v>
      </c>
      <c r="I116" s="34">
        <f t="shared" si="8"/>
        <v>3</v>
      </c>
      <c r="J116" s="34">
        <f t="shared" si="9"/>
        <v>131.29999999999995</v>
      </c>
      <c r="K116" s="34">
        <f t="shared" si="10"/>
        <v>3.7037037037037028</v>
      </c>
      <c r="L116" s="34" t="str">
        <f t="shared" si="11"/>
        <v>ОДНОРОДНЫЕ</v>
      </c>
      <c r="M116" s="33">
        <f t="shared" si="12"/>
        <v>3545.1</v>
      </c>
      <c r="O116" s="28"/>
      <c r="P116" s="28"/>
    </row>
    <row r="117" spans="1:16" s="32" customFormat="1" ht="30" x14ac:dyDescent="0.25">
      <c r="A117" s="18">
        <v>98</v>
      </c>
      <c r="B117" s="37" t="s">
        <v>124</v>
      </c>
      <c r="C117" s="39" t="s">
        <v>27</v>
      </c>
      <c r="D117" s="27">
        <v>1</v>
      </c>
      <c r="E117" s="19">
        <v>3413.8</v>
      </c>
      <c r="F117" s="33">
        <v>3545.1</v>
      </c>
      <c r="G117" s="33">
        <v>3676.4</v>
      </c>
      <c r="H117" s="33">
        <f t="shared" si="7"/>
        <v>3545.1</v>
      </c>
      <c r="I117" s="34">
        <f t="shared" si="8"/>
        <v>3</v>
      </c>
      <c r="J117" s="34">
        <f t="shared" si="9"/>
        <v>131.29999999999995</v>
      </c>
      <c r="K117" s="34">
        <f t="shared" si="10"/>
        <v>3.7037037037037028</v>
      </c>
      <c r="L117" s="34" t="str">
        <f t="shared" si="11"/>
        <v>ОДНОРОДНЫЕ</v>
      </c>
      <c r="M117" s="33">
        <f t="shared" si="12"/>
        <v>3545.1</v>
      </c>
      <c r="O117" s="28"/>
      <c r="P117" s="28"/>
    </row>
    <row r="118" spans="1:16" s="32" customFormat="1" ht="30" x14ac:dyDescent="0.25">
      <c r="A118" s="18">
        <v>99</v>
      </c>
      <c r="B118" s="37" t="s">
        <v>125</v>
      </c>
      <c r="C118" s="39" t="s">
        <v>27</v>
      </c>
      <c r="D118" s="27">
        <v>1</v>
      </c>
      <c r="E118" s="19">
        <v>3413.8</v>
      </c>
      <c r="F118" s="33">
        <v>3545.1</v>
      </c>
      <c r="G118" s="33">
        <v>3676.4</v>
      </c>
      <c r="H118" s="33">
        <f t="shared" si="7"/>
        <v>3545.1</v>
      </c>
      <c r="I118" s="34">
        <f t="shared" si="8"/>
        <v>3</v>
      </c>
      <c r="J118" s="34">
        <f t="shared" si="9"/>
        <v>131.29999999999995</v>
      </c>
      <c r="K118" s="34">
        <f t="shared" si="10"/>
        <v>3.7037037037037028</v>
      </c>
      <c r="L118" s="34" t="str">
        <f t="shared" si="11"/>
        <v>ОДНОРОДНЫЕ</v>
      </c>
      <c r="M118" s="33">
        <f t="shared" si="12"/>
        <v>3545.1</v>
      </c>
      <c r="O118" s="28"/>
      <c r="P118" s="28"/>
    </row>
    <row r="119" spans="1:16" s="32" customFormat="1" ht="30" x14ac:dyDescent="0.25">
      <c r="A119" s="18">
        <v>100</v>
      </c>
      <c r="B119" s="37" t="s">
        <v>126</v>
      </c>
      <c r="C119" s="39" t="s">
        <v>27</v>
      </c>
      <c r="D119" s="27">
        <v>1</v>
      </c>
      <c r="E119" s="19">
        <v>3413.8</v>
      </c>
      <c r="F119" s="33">
        <v>3545.1</v>
      </c>
      <c r="G119" s="33">
        <v>3676.4</v>
      </c>
      <c r="H119" s="33">
        <f t="shared" si="7"/>
        <v>3545.1</v>
      </c>
      <c r="I119" s="34">
        <f t="shared" si="8"/>
        <v>3</v>
      </c>
      <c r="J119" s="34">
        <f t="shared" si="9"/>
        <v>131.29999999999995</v>
      </c>
      <c r="K119" s="34">
        <f t="shared" si="10"/>
        <v>3.7037037037037028</v>
      </c>
      <c r="L119" s="34" t="str">
        <f t="shared" si="11"/>
        <v>ОДНОРОДНЫЕ</v>
      </c>
      <c r="M119" s="33">
        <f t="shared" si="12"/>
        <v>3545.1</v>
      </c>
      <c r="O119" s="28"/>
      <c r="P119" s="28"/>
    </row>
    <row r="120" spans="1:16" s="32" customFormat="1" ht="30" x14ac:dyDescent="0.25">
      <c r="A120" s="18">
        <v>101</v>
      </c>
      <c r="B120" s="37" t="s">
        <v>127</v>
      </c>
      <c r="C120" s="39" t="s">
        <v>27</v>
      </c>
      <c r="D120" s="27">
        <v>1</v>
      </c>
      <c r="E120" s="19">
        <v>3413.8</v>
      </c>
      <c r="F120" s="33">
        <v>3545.1</v>
      </c>
      <c r="G120" s="33">
        <v>3676.4</v>
      </c>
      <c r="H120" s="33">
        <f t="shared" si="7"/>
        <v>3545.1</v>
      </c>
      <c r="I120" s="34">
        <f t="shared" si="8"/>
        <v>3</v>
      </c>
      <c r="J120" s="34">
        <f t="shared" si="9"/>
        <v>131.29999999999995</v>
      </c>
      <c r="K120" s="34">
        <f t="shared" si="10"/>
        <v>3.7037037037037028</v>
      </c>
      <c r="L120" s="34" t="str">
        <f t="shared" si="11"/>
        <v>ОДНОРОДНЫЕ</v>
      </c>
      <c r="M120" s="33">
        <f t="shared" si="12"/>
        <v>3545.1</v>
      </c>
      <c r="O120" s="28"/>
      <c r="P120" s="28"/>
    </row>
    <row r="121" spans="1:16" s="32" customFormat="1" ht="30" x14ac:dyDescent="0.25">
      <c r="A121" s="18">
        <v>102</v>
      </c>
      <c r="B121" s="37" t="s">
        <v>128</v>
      </c>
      <c r="C121" s="39" t="s">
        <v>27</v>
      </c>
      <c r="D121" s="27">
        <v>1</v>
      </c>
      <c r="E121" s="19">
        <v>3413.8</v>
      </c>
      <c r="F121" s="33">
        <v>3545.1</v>
      </c>
      <c r="G121" s="33">
        <v>3676.4</v>
      </c>
      <c r="H121" s="33">
        <f t="shared" si="7"/>
        <v>3545.1</v>
      </c>
      <c r="I121" s="34">
        <f t="shared" si="8"/>
        <v>3</v>
      </c>
      <c r="J121" s="34">
        <f t="shared" si="9"/>
        <v>131.29999999999995</v>
      </c>
      <c r="K121" s="34">
        <f t="shared" si="10"/>
        <v>3.7037037037037028</v>
      </c>
      <c r="L121" s="34" t="str">
        <f t="shared" si="11"/>
        <v>ОДНОРОДНЫЕ</v>
      </c>
      <c r="M121" s="33">
        <f t="shared" si="12"/>
        <v>3545.1</v>
      </c>
      <c r="O121" s="28"/>
      <c r="P121" s="28"/>
    </row>
    <row r="122" spans="1:16" s="32" customFormat="1" ht="30" x14ac:dyDescent="0.25">
      <c r="A122" s="18">
        <v>103</v>
      </c>
      <c r="B122" s="37" t="s">
        <v>129</v>
      </c>
      <c r="C122" s="39" t="s">
        <v>27</v>
      </c>
      <c r="D122" s="27">
        <v>1</v>
      </c>
      <c r="E122" s="19">
        <v>3413.8</v>
      </c>
      <c r="F122" s="33">
        <v>3545.1</v>
      </c>
      <c r="G122" s="33">
        <v>3676.4</v>
      </c>
      <c r="H122" s="33">
        <f t="shared" si="7"/>
        <v>3545.1</v>
      </c>
      <c r="I122" s="34">
        <f t="shared" si="8"/>
        <v>3</v>
      </c>
      <c r="J122" s="34">
        <f t="shared" si="9"/>
        <v>131.29999999999995</v>
      </c>
      <c r="K122" s="34">
        <f t="shared" si="10"/>
        <v>3.7037037037037028</v>
      </c>
      <c r="L122" s="34" t="str">
        <f t="shared" si="11"/>
        <v>ОДНОРОДНЫЕ</v>
      </c>
      <c r="M122" s="33">
        <f t="shared" si="12"/>
        <v>3545.1</v>
      </c>
      <c r="O122" s="28"/>
      <c r="P122" s="28"/>
    </row>
    <row r="123" spans="1:16" s="32" customFormat="1" ht="30" x14ac:dyDescent="0.25">
      <c r="A123" s="18">
        <v>104</v>
      </c>
      <c r="B123" s="37" t="s">
        <v>130</v>
      </c>
      <c r="C123" s="39" t="s">
        <v>27</v>
      </c>
      <c r="D123" s="27">
        <v>1</v>
      </c>
      <c r="E123" s="19">
        <v>3413.8</v>
      </c>
      <c r="F123" s="33">
        <v>3545.1</v>
      </c>
      <c r="G123" s="33">
        <v>3676.4</v>
      </c>
      <c r="H123" s="33">
        <f t="shared" si="7"/>
        <v>3545.1</v>
      </c>
      <c r="I123" s="34">
        <f t="shared" si="8"/>
        <v>3</v>
      </c>
      <c r="J123" s="34">
        <f t="shared" si="9"/>
        <v>131.29999999999995</v>
      </c>
      <c r="K123" s="34">
        <f t="shared" si="10"/>
        <v>3.7037037037037028</v>
      </c>
      <c r="L123" s="34" t="str">
        <f t="shared" si="11"/>
        <v>ОДНОРОДНЫЕ</v>
      </c>
      <c r="M123" s="33">
        <f t="shared" si="12"/>
        <v>3545.1</v>
      </c>
      <c r="O123" s="28"/>
      <c r="P123" s="28"/>
    </row>
    <row r="124" spans="1:16" s="32" customFormat="1" ht="30" x14ac:dyDescent="0.25">
      <c r="A124" s="18">
        <v>105</v>
      </c>
      <c r="B124" s="37" t="s">
        <v>131</v>
      </c>
      <c r="C124" s="39" t="s">
        <v>27</v>
      </c>
      <c r="D124" s="27">
        <v>1</v>
      </c>
      <c r="E124" s="19">
        <v>3413.8</v>
      </c>
      <c r="F124" s="33">
        <v>3545.1</v>
      </c>
      <c r="G124" s="33">
        <v>3676.4</v>
      </c>
      <c r="H124" s="33">
        <f t="shared" si="7"/>
        <v>3545.1</v>
      </c>
      <c r="I124" s="34">
        <f t="shared" si="8"/>
        <v>3</v>
      </c>
      <c r="J124" s="34">
        <f t="shared" si="9"/>
        <v>131.29999999999995</v>
      </c>
      <c r="K124" s="34">
        <f t="shared" si="10"/>
        <v>3.7037037037037028</v>
      </c>
      <c r="L124" s="34" t="str">
        <f t="shared" si="11"/>
        <v>ОДНОРОДНЫЕ</v>
      </c>
      <c r="M124" s="33">
        <f t="shared" si="12"/>
        <v>3545.1</v>
      </c>
      <c r="O124" s="28"/>
      <c r="P124" s="28"/>
    </row>
    <row r="125" spans="1:16" s="32" customFormat="1" x14ac:dyDescent="0.25">
      <c r="A125" s="18">
        <v>106</v>
      </c>
      <c r="B125" s="37" t="s">
        <v>132</v>
      </c>
      <c r="C125" s="39" t="s">
        <v>27</v>
      </c>
      <c r="D125" s="27">
        <v>4</v>
      </c>
      <c r="E125" s="19">
        <v>4860.7</v>
      </c>
      <c r="F125" s="33">
        <v>5047.6499999999996</v>
      </c>
      <c r="G125" s="33">
        <v>5234.6000000000004</v>
      </c>
      <c r="H125" s="33">
        <f t="shared" si="7"/>
        <v>5047.6499999999996</v>
      </c>
      <c r="I125" s="34">
        <f t="shared" si="8"/>
        <v>3</v>
      </c>
      <c r="J125" s="34">
        <f t="shared" si="9"/>
        <v>186.95000000000027</v>
      </c>
      <c r="K125" s="34">
        <f t="shared" si="10"/>
        <v>3.703703703703709</v>
      </c>
      <c r="L125" s="34" t="str">
        <f t="shared" si="11"/>
        <v>ОДНОРОДНЫЕ</v>
      </c>
      <c r="M125" s="33">
        <f t="shared" si="12"/>
        <v>20190.599999999999</v>
      </c>
      <c r="O125" s="28"/>
      <c r="P125" s="28"/>
    </row>
    <row r="126" spans="1:16" s="32" customFormat="1" ht="30" x14ac:dyDescent="0.25">
      <c r="A126" s="18">
        <v>107</v>
      </c>
      <c r="B126" s="37" t="s">
        <v>133</v>
      </c>
      <c r="C126" s="39" t="s">
        <v>27</v>
      </c>
      <c r="D126" s="27">
        <v>1</v>
      </c>
      <c r="E126" s="19">
        <v>3473.6</v>
      </c>
      <c r="F126" s="33">
        <v>3607.2</v>
      </c>
      <c r="G126" s="33">
        <v>3740.8</v>
      </c>
      <c r="H126" s="33">
        <f t="shared" si="7"/>
        <v>3607.2</v>
      </c>
      <c r="I126" s="34">
        <f t="shared" si="8"/>
        <v>3</v>
      </c>
      <c r="J126" s="34">
        <f t="shared" si="9"/>
        <v>133.60000000000014</v>
      </c>
      <c r="K126" s="34">
        <f t="shared" si="10"/>
        <v>3.7037037037037077</v>
      </c>
      <c r="L126" s="34" t="str">
        <f t="shared" si="11"/>
        <v>ОДНОРОДНЫЕ</v>
      </c>
      <c r="M126" s="33">
        <f t="shared" si="12"/>
        <v>3607.2</v>
      </c>
      <c r="O126" s="28"/>
      <c r="P126" s="28"/>
    </row>
    <row r="127" spans="1:16" s="32" customFormat="1" ht="30" x14ac:dyDescent="0.25">
      <c r="A127" s="18">
        <v>108</v>
      </c>
      <c r="B127" s="37" t="s">
        <v>134</v>
      </c>
      <c r="C127" s="39" t="s">
        <v>27</v>
      </c>
      <c r="D127" s="27">
        <v>2</v>
      </c>
      <c r="E127" s="19">
        <v>3473.6</v>
      </c>
      <c r="F127" s="33">
        <v>3607.2</v>
      </c>
      <c r="G127" s="33">
        <v>3740.8</v>
      </c>
      <c r="H127" s="33">
        <f t="shared" si="7"/>
        <v>3607.2</v>
      </c>
      <c r="I127" s="34">
        <f t="shared" si="8"/>
        <v>3</v>
      </c>
      <c r="J127" s="34">
        <f t="shared" si="9"/>
        <v>133.60000000000014</v>
      </c>
      <c r="K127" s="34">
        <f t="shared" si="10"/>
        <v>3.7037037037037077</v>
      </c>
      <c r="L127" s="34" t="str">
        <f t="shared" si="11"/>
        <v>ОДНОРОДНЫЕ</v>
      </c>
      <c r="M127" s="33">
        <f t="shared" si="12"/>
        <v>7214.4</v>
      </c>
      <c r="O127" s="28"/>
      <c r="P127" s="28"/>
    </row>
    <row r="128" spans="1:16" s="32" customFormat="1" ht="30" x14ac:dyDescent="0.25">
      <c r="A128" s="18">
        <v>109</v>
      </c>
      <c r="B128" s="37" t="s">
        <v>135</v>
      </c>
      <c r="C128" s="39" t="s">
        <v>27</v>
      </c>
      <c r="D128" s="27">
        <v>3</v>
      </c>
      <c r="E128" s="19">
        <v>3473.6</v>
      </c>
      <c r="F128" s="33">
        <v>3607.2</v>
      </c>
      <c r="G128" s="33">
        <v>3740.8</v>
      </c>
      <c r="H128" s="33">
        <f t="shared" si="7"/>
        <v>3607.2</v>
      </c>
      <c r="I128" s="34">
        <f t="shared" si="8"/>
        <v>3</v>
      </c>
      <c r="J128" s="34">
        <f t="shared" si="9"/>
        <v>133.60000000000014</v>
      </c>
      <c r="K128" s="34">
        <f t="shared" si="10"/>
        <v>3.7037037037037077</v>
      </c>
      <c r="L128" s="34" t="str">
        <f t="shared" si="11"/>
        <v>ОДНОРОДНЫЕ</v>
      </c>
      <c r="M128" s="33">
        <f t="shared" si="12"/>
        <v>10821.599999999999</v>
      </c>
      <c r="O128" s="28"/>
      <c r="P128" s="28"/>
    </row>
    <row r="129" spans="1:16" s="32" customFormat="1" ht="30" x14ac:dyDescent="0.25">
      <c r="A129" s="18">
        <v>110</v>
      </c>
      <c r="B129" s="37" t="s">
        <v>136</v>
      </c>
      <c r="C129" s="39" t="s">
        <v>27</v>
      </c>
      <c r="D129" s="27">
        <v>1</v>
      </c>
      <c r="E129" s="19">
        <v>3473.6</v>
      </c>
      <c r="F129" s="33">
        <v>3607.2</v>
      </c>
      <c r="G129" s="33">
        <v>3740.8</v>
      </c>
      <c r="H129" s="33">
        <f t="shared" si="7"/>
        <v>3607.2</v>
      </c>
      <c r="I129" s="34">
        <f t="shared" si="8"/>
        <v>3</v>
      </c>
      <c r="J129" s="34">
        <f t="shared" si="9"/>
        <v>133.60000000000014</v>
      </c>
      <c r="K129" s="34">
        <f t="shared" si="10"/>
        <v>3.7037037037037077</v>
      </c>
      <c r="L129" s="34" t="str">
        <f t="shared" si="11"/>
        <v>ОДНОРОДНЫЕ</v>
      </c>
      <c r="M129" s="33">
        <f t="shared" si="12"/>
        <v>3607.2</v>
      </c>
      <c r="O129" s="28"/>
      <c r="P129" s="28"/>
    </row>
    <row r="130" spans="1:16" s="32" customFormat="1" ht="30" x14ac:dyDescent="0.25">
      <c r="A130" s="18">
        <v>111</v>
      </c>
      <c r="B130" s="37" t="s">
        <v>137</v>
      </c>
      <c r="C130" s="39" t="s">
        <v>27</v>
      </c>
      <c r="D130" s="27">
        <v>1</v>
      </c>
      <c r="E130" s="19">
        <v>3473.6</v>
      </c>
      <c r="F130" s="33">
        <v>3607.2</v>
      </c>
      <c r="G130" s="33">
        <v>3740.8</v>
      </c>
      <c r="H130" s="33">
        <f t="shared" si="7"/>
        <v>3607.2</v>
      </c>
      <c r="I130" s="34">
        <f t="shared" si="8"/>
        <v>3</v>
      </c>
      <c r="J130" s="34">
        <f t="shared" si="9"/>
        <v>133.60000000000014</v>
      </c>
      <c r="K130" s="34">
        <f t="shared" si="10"/>
        <v>3.7037037037037077</v>
      </c>
      <c r="L130" s="34" t="str">
        <f t="shared" si="11"/>
        <v>ОДНОРОДНЫЕ</v>
      </c>
      <c r="M130" s="33">
        <f t="shared" si="12"/>
        <v>3607.2</v>
      </c>
      <c r="O130" s="28"/>
      <c r="P130" s="28"/>
    </row>
    <row r="131" spans="1:16" s="32" customFormat="1" ht="30" x14ac:dyDescent="0.25">
      <c r="A131" s="18">
        <v>112</v>
      </c>
      <c r="B131" s="37" t="s">
        <v>138</v>
      </c>
      <c r="C131" s="39" t="s">
        <v>27</v>
      </c>
      <c r="D131" s="27">
        <v>1</v>
      </c>
      <c r="E131" s="19">
        <v>3473.6</v>
      </c>
      <c r="F131" s="33">
        <v>3607.2</v>
      </c>
      <c r="G131" s="33">
        <v>3740.8</v>
      </c>
      <c r="H131" s="33">
        <f t="shared" si="7"/>
        <v>3607.2</v>
      </c>
      <c r="I131" s="34">
        <f t="shared" si="8"/>
        <v>3</v>
      </c>
      <c r="J131" s="34">
        <f t="shared" si="9"/>
        <v>133.60000000000014</v>
      </c>
      <c r="K131" s="34">
        <f t="shared" si="10"/>
        <v>3.7037037037037077</v>
      </c>
      <c r="L131" s="34" t="str">
        <f t="shared" si="11"/>
        <v>ОДНОРОДНЫЕ</v>
      </c>
      <c r="M131" s="33">
        <f t="shared" si="12"/>
        <v>3607.2</v>
      </c>
      <c r="O131" s="28"/>
      <c r="P131" s="28"/>
    </row>
    <row r="132" spans="1:16" s="32" customFormat="1" ht="30" x14ac:dyDescent="0.25">
      <c r="A132" s="18">
        <v>113</v>
      </c>
      <c r="B132" s="37" t="s">
        <v>139</v>
      </c>
      <c r="C132" s="39" t="s">
        <v>27</v>
      </c>
      <c r="D132" s="27">
        <v>1</v>
      </c>
      <c r="E132" s="19">
        <v>3473.6</v>
      </c>
      <c r="F132" s="33">
        <v>3607.2</v>
      </c>
      <c r="G132" s="33">
        <v>3740.8</v>
      </c>
      <c r="H132" s="33">
        <f t="shared" si="7"/>
        <v>3607.2</v>
      </c>
      <c r="I132" s="34">
        <f t="shared" si="8"/>
        <v>3</v>
      </c>
      <c r="J132" s="34">
        <f t="shared" si="9"/>
        <v>133.60000000000014</v>
      </c>
      <c r="K132" s="34">
        <f t="shared" si="10"/>
        <v>3.7037037037037077</v>
      </c>
      <c r="L132" s="34" t="str">
        <f t="shared" si="11"/>
        <v>ОДНОРОДНЫЕ</v>
      </c>
      <c r="M132" s="33">
        <f t="shared" si="12"/>
        <v>3607.2</v>
      </c>
      <c r="O132" s="28"/>
      <c r="P132" s="28"/>
    </row>
    <row r="133" spans="1:16" s="32" customFormat="1" ht="30" x14ac:dyDescent="0.25">
      <c r="A133" s="18">
        <v>114</v>
      </c>
      <c r="B133" s="37" t="s">
        <v>140</v>
      </c>
      <c r="C133" s="39" t="s">
        <v>27</v>
      </c>
      <c r="D133" s="27">
        <v>1</v>
      </c>
      <c r="E133" s="19">
        <v>3473.6</v>
      </c>
      <c r="F133" s="33">
        <v>3607.2</v>
      </c>
      <c r="G133" s="33">
        <v>3740.8</v>
      </c>
      <c r="H133" s="33">
        <f t="shared" si="7"/>
        <v>3607.2</v>
      </c>
      <c r="I133" s="34">
        <f t="shared" si="8"/>
        <v>3</v>
      </c>
      <c r="J133" s="34">
        <f t="shared" si="9"/>
        <v>133.60000000000014</v>
      </c>
      <c r="K133" s="34">
        <f t="shared" si="10"/>
        <v>3.7037037037037077</v>
      </c>
      <c r="L133" s="34" t="str">
        <f t="shared" si="11"/>
        <v>ОДНОРОДНЫЕ</v>
      </c>
      <c r="M133" s="33">
        <f t="shared" si="12"/>
        <v>3607.2</v>
      </c>
      <c r="O133" s="28"/>
      <c r="P133" s="28"/>
    </row>
    <row r="134" spans="1:16" s="32" customFormat="1" ht="30" x14ac:dyDescent="0.25">
      <c r="A134" s="18">
        <v>115</v>
      </c>
      <c r="B134" s="37" t="s">
        <v>141</v>
      </c>
      <c r="C134" s="39" t="s">
        <v>27</v>
      </c>
      <c r="D134" s="27">
        <v>1</v>
      </c>
      <c r="E134" s="19">
        <v>3473.6</v>
      </c>
      <c r="F134" s="33">
        <v>3607.2</v>
      </c>
      <c r="G134" s="33">
        <v>3740.8</v>
      </c>
      <c r="H134" s="33">
        <f t="shared" si="7"/>
        <v>3607.2</v>
      </c>
      <c r="I134" s="34">
        <f t="shared" si="8"/>
        <v>3</v>
      </c>
      <c r="J134" s="34">
        <f t="shared" si="9"/>
        <v>133.60000000000014</v>
      </c>
      <c r="K134" s="34">
        <f t="shared" si="10"/>
        <v>3.7037037037037077</v>
      </c>
      <c r="L134" s="34" t="str">
        <f t="shared" si="11"/>
        <v>ОДНОРОДНЫЕ</v>
      </c>
      <c r="M134" s="33">
        <f t="shared" si="12"/>
        <v>3607.2</v>
      </c>
      <c r="O134" s="28"/>
      <c r="P134" s="28"/>
    </row>
    <row r="135" spans="1:16" s="32" customFormat="1" ht="30" x14ac:dyDescent="0.25">
      <c r="A135" s="18">
        <v>116</v>
      </c>
      <c r="B135" s="37" t="s">
        <v>142</v>
      </c>
      <c r="C135" s="39" t="s">
        <v>27</v>
      </c>
      <c r="D135" s="27">
        <v>2</v>
      </c>
      <c r="E135" s="19">
        <v>3473.6</v>
      </c>
      <c r="F135" s="33">
        <v>3607.2</v>
      </c>
      <c r="G135" s="33">
        <v>3740.8</v>
      </c>
      <c r="H135" s="33">
        <f t="shared" ref="H135:H150" si="13">ROUND(AVERAGE(E135:G135),2)</f>
        <v>3607.2</v>
      </c>
      <c r="I135" s="34">
        <f t="shared" ref="I135:I150" si="14" xml:space="preserve"> COUNT(E135:G135)</f>
        <v>3</v>
      </c>
      <c r="J135" s="34">
        <f t="shared" ref="J135:J150" si="15">STDEV(E135:G135)</f>
        <v>133.60000000000014</v>
      </c>
      <c r="K135" s="34">
        <f t="shared" ref="K135:K150" si="16">J135/H135*100</f>
        <v>3.7037037037037077</v>
      </c>
      <c r="L135" s="34" t="str">
        <f t="shared" ref="L135:L150" si="17">IF(K135&lt;33,"ОДНОРОДНЫЕ","НЕОДНОРОДНЫЕ")</f>
        <v>ОДНОРОДНЫЕ</v>
      </c>
      <c r="M135" s="33">
        <f t="shared" ref="M135:M150" si="18">D135*H135</f>
        <v>7214.4</v>
      </c>
      <c r="O135" s="28"/>
      <c r="P135" s="28"/>
    </row>
    <row r="136" spans="1:16" s="32" customFormat="1" ht="30" x14ac:dyDescent="0.25">
      <c r="A136" s="18">
        <v>117</v>
      </c>
      <c r="B136" s="37" t="s">
        <v>143</v>
      </c>
      <c r="C136" s="39" t="s">
        <v>27</v>
      </c>
      <c r="D136" s="27">
        <v>2</v>
      </c>
      <c r="E136" s="19">
        <v>3473.6</v>
      </c>
      <c r="F136" s="33">
        <v>3607.2</v>
      </c>
      <c r="G136" s="33">
        <v>3740.8</v>
      </c>
      <c r="H136" s="33">
        <f t="shared" si="13"/>
        <v>3607.2</v>
      </c>
      <c r="I136" s="34">
        <f t="shared" si="14"/>
        <v>3</v>
      </c>
      <c r="J136" s="34">
        <f t="shared" si="15"/>
        <v>133.60000000000014</v>
      </c>
      <c r="K136" s="34">
        <f t="shared" si="16"/>
        <v>3.7037037037037077</v>
      </c>
      <c r="L136" s="34" t="str">
        <f t="shared" si="17"/>
        <v>ОДНОРОДНЫЕ</v>
      </c>
      <c r="M136" s="33">
        <f t="shared" si="18"/>
        <v>7214.4</v>
      </c>
      <c r="O136" s="28"/>
      <c r="P136" s="28"/>
    </row>
    <row r="137" spans="1:16" s="32" customFormat="1" ht="30" x14ac:dyDescent="0.25">
      <c r="A137" s="18">
        <v>118</v>
      </c>
      <c r="B137" s="37" t="s">
        <v>144</v>
      </c>
      <c r="C137" s="39" t="s">
        <v>27</v>
      </c>
      <c r="D137" s="27">
        <v>2</v>
      </c>
      <c r="E137" s="19">
        <v>3473.6</v>
      </c>
      <c r="F137" s="33">
        <v>3607.2</v>
      </c>
      <c r="G137" s="33">
        <v>3740.8</v>
      </c>
      <c r="H137" s="33">
        <f t="shared" si="13"/>
        <v>3607.2</v>
      </c>
      <c r="I137" s="34">
        <f t="shared" si="14"/>
        <v>3</v>
      </c>
      <c r="J137" s="34">
        <f t="shared" si="15"/>
        <v>133.60000000000014</v>
      </c>
      <c r="K137" s="34">
        <f t="shared" si="16"/>
        <v>3.7037037037037077</v>
      </c>
      <c r="L137" s="34" t="str">
        <f t="shared" si="17"/>
        <v>ОДНОРОДНЫЕ</v>
      </c>
      <c r="M137" s="33">
        <f t="shared" si="18"/>
        <v>7214.4</v>
      </c>
      <c r="O137" s="28"/>
      <c r="P137" s="28"/>
    </row>
    <row r="138" spans="1:16" s="32" customFormat="1" ht="30" x14ac:dyDescent="0.25">
      <c r="A138" s="18">
        <v>119</v>
      </c>
      <c r="B138" s="37" t="s">
        <v>145</v>
      </c>
      <c r="C138" s="39" t="s">
        <v>27</v>
      </c>
      <c r="D138" s="27">
        <v>1</v>
      </c>
      <c r="E138" s="19">
        <v>3473.6</v>
      </c>
      <c r="F138" s="33">
        <v>3607.2</v>
      </c>
      <c r="G138" s="33">
        <v>3740.8</v>
      </c>
      <c r="H138" s="33">
        <f t="shared" si="13"/>
        <v>3607.2</v>
      </c>
      <c r="I138" s="34">
        <f t="shared" si="14"/>
        <v>3</v>
      </c>
      <c r="J138" s="34">
        <f t="shared" si="15"/>
        <v>133.60000000000014</v>
      </c>
      <c r="K138" s="34">
        <f t="shared" si="16"/>
        <v>3.7037037037037077</v>
      </c>
      <c r="L138" s="34" t="str">
        <f t="shared" si="17"/>
        <v>ОДНОРОДНЫЕ</v>
      </c>
      <c r="M138" s="33">
        <f t="shared" si="18"/>
        <v>3607.2</v>
      </c>
      <c r="O138" s="28"/>
      <c r="P138" s="28"/>
    </row>
    <row r="139" spans="1:16" s="32" customFormat="1" ht="30" x14ac:dyDescent="0.25">
      <c r="A139" s="18">
        <v>120</v>
      </c>
      <c r="B139" s="37" t="s">
        <v>146</v>
      </c>
      <c r="C139" s="39" t="s">
        <v>27</v>
      </c>
      <c r="D139" s="27">
        <v>1</v>
      </c>
      <c r="E139" s="19">
        <v>3473.6</v>
      </c>
      <c r="F139" s="33">
        <v>3607.2</v>
      </c>
      <c r="G139" s="33">
        <v>3740.8</v>
      </c>
      <c r="H139" s="33">
        <f t="shared" si="13"/>
        <v>3607.2</v>
      </c>
      <c r="I139" s="34">
        <f t="shared" si="14"/>
        <v>3</v>
      </c>
      <c r="J139" s="34">
        <f t="shared" si="15"/>
        <v>133.60000000000014</v>
      </c>
      <c r="K139" s="34">
        <f t="shared" si="16"/>
        <v>3.7037037037037077</v>
      </c>
      <c r="L139" s="34" t="str">
        <f t="shared" si="17"/>
        <v>ОДНОРОДНЫЕ</v>
      </c>
      <c r="M139" s="33">
        <f t="shared" si="18"/>
        <v>3607.2</v>
      </c>
      <c r="O139" s="28"/>
      <c r="P139" s="28"/>
    </row>
    <row r="140" spans="1:16" s="32" customFormat="1" ht="30" x14ac:dyDescent="0.25">
      <c r="A140" s="18">
        <v>121</v>
      </c>
      <c r="B140" s="37" t="s">
        <v>147</v>
      </c>
      <c r="C140" s="39" t="s">
        <v>27</v>
      </c>
      <c r="D140" s="27">
        <v>1</v>
      </c>
      <c r="E140" s="19">
        <v>3473.6</v>
      </c>
      <c r="F140" s="33">
        <v>3607.2</v>
      </c>
      <c r="G140" s="33">
        <v>3740.8</v>
      </c>
      <c r="H140" s="33">
        <f t="shared" si="13"/>
        <v>3607.2</v>
      </c>
      <c r="I140" s="34">
        <f t="shared" si="14"/>
        <v>3</v>
      </c>
      <c r="J140" s="34">
        <f t="shared" si="15"/>
        <v>133.60000000000014</v>
      </c>
      <c r="K140" s="34">
        <f t="shared" si="16"/>
        <v>3.7037037037037077</v>
      </c>
      <c r="L140" s="34" t="str">
        <f t="shared" si="17"/>
        <v>ОДНОРОДНЫЕ</v>
      </c>
      <c r="M140" s="33">
        <f t="shared" si="18"/>
        <v>3607.2</v>
      </c>
      <c r="O140" s="28"/>
      <c r="P140" s="28"/>
    </row>
    <row r="141" spans="1:16" s="32" customFormat="1" ht="30" x14ac:dyDescent="0.25">
      <c r="A141" s="18">
        <v>122</v>
      </c>
      <c r="B141" s="37" t="s">
        <v>148</v>
      </c>
      <c r="C141" s="39" t="s">
        <v>27</v>
      </c>
      <c r="D141" s="27">
        <v>1</v>
      </c>
      <c r="E141" s="19">
        <v>3473.6</v>
      </c>
      <c r="F141" s="33">
        <v>3607.2</v>
      </c>
      <c r="G141" s="33">
        <v>3740.8</v>
      </c>
      <c r="H141" s="33">
        <f t="shared" si="13"/>
        <v>3607.2</v>
      </c>
      <c r="I141" s="34">
        <f t="shared" si="14"/>
        <v>3</v>
      </c>
      <c r="J141" s="34">
        <f t="shared" si="15"/>
        <v>133.60000000000014</v>
      </c>
      <c r="K141" s="34">
        <f t="shared" si="16"/>
        <v>3.7037037037037077</v>
      </c>
      <c r="L141" s="34" t="str">
        <f t="shared" si="17"/>
        <v>ОДНОРОДНЫЕ</v>
      </c>
      <c r="M141" s="33">
        <f t="shared" si="18"/>
        <v>3607.2</v>
      </c>
      <c r="O141" s="28"/>
      <c r="P141" s="28"/>
    </row>
    <row r="142" spans="1:16" s="32" customFormat="1" ht="30" x14ac:dyDescent="0.25">
      <c r="A142" s="18">
        <v>123</v>
      </c>
      <c r="B142" s="59" t="s">
        <v>182</v>
      </c>
      <c r="C142" s="39" t="s">
        <v>173</v>
      </c>
      <c r="D142" s="27">
        <v>1</v>
      </c>
      <c r="E142" s="19">
        <v>761.25</v>
      </c>
      <c r="F142" s="33">
        <v>787.5</v>
      </c>
      <c r="G142" s="33">
        <v>803.25</v>
      </c>
      <c r="H142" s="33">
        <f t="shared" si="13"/>
        <v>784</v>
      </c>
      <c r="I142" s="34">
        <f t="shared" si="14"/>
        <v>3</v>
      </c>
      <c r="J142" s="34">
        <f t="shared" si="15"/>
        <v>21.217622392718749</v>
      </c>
      <c r="K142" s="34">
        <f t="shared" si="16"/>
        <v>2.7063293868263711</v>
      </c>
      <c r="L142" s="34" t="str">
        <f t="shared" si="17"/>
        <v>ОДНОРОДНЫЕ</v>
      </c>
      <c r="M142" s="33">
        <f t="shared" si="18"/>
        <v>784</v>
      </c>
      <c r="O142" s="28"/>
      <c r="P142" s="28"/>
    </row>
    <row r="143" spans="1:16" s="32" customFormat="1" x14ac:dyDescent="0.25">
      <c r="A143" s="18">
        <v>124</v>
      </c>
      <c r="B143" s="37" t="s">
        <v>149</v>
      </c>
      <c r="C143" s="39" t="s">
        <v>27</v>
      </c>
      <c r="D143" s="27">
        <v>5</v>
      </c>
      <c r="E143" s="19">
        <v>354.09</v>
      </c>
      <c r="F143" s="33">
        <v>366.3</v>
      </c>
      <c r="G143" s="33">
        <v>373.63</v>
      </c>
      <c r="H143" s="33">
        <f t="shared" si="13"/>
        <v>364.67</v>
      </c>
      <c r="I143" s="34">
        <f t="shared" si="14"/>
        <v>3</v>
      </c>
      <c r="J143" s="34">
        <f t="shared" si="15"/>
        <v>9.8710401343188536</v>
      </c>
      <c r="K143" s="34">
        <f t="shared" si="16"/>
        <v>2.706841839010298</v>
      </c>
      <c r="L143" s="34" t="str">
        <f t="shared" si="17"/>
        <v>ОДНОРОДНЫЕ</v>
      </c>
      <c r="M143" s="33">
        <f t="shared" si="18"/>
        <v>1823.3500000000001</v>
      </c>
      <c r="O143" s="28"/>
      <c r="P143" s="28"/>
    </row>
    <row r="144" spans="1:16" s="32" customFormat="1" x14ac:dyDescent="0.25">
      <c r="A144" s="18">
        <v>125</v>
      </c>
      <c r="B144" s="37" t="s">
        <v>150</v>
      </c>
      <c r="C144" s="39" t="s">
        <v>27</v>
      </c>
      <c r="D144" s="40">
        <v>12</v>
      </c>
      <c r="E144" s="19">
        <v>266.8</v>
      </c>
      <c r="F144" s="33">
        <v>276</v>
      </c>
      <c r="G144" s="33">
        <v>281.52</v>
      </c>
      <c r="H144" s="33">
        <f t="shared" si="13"/>
        <v>274.77</v>
      </c>
      <c r="I144" s="34">
        <f t="shared" si="14"/>
        <v>3</v>
      </c>
      <c r="J144" s="34">
        <f t="shared" si="15"/>
        <v>7.4362714671623662</v>
      </c>
      <c r="K144" s="34">
        <f t="shared" si="16"/>
        <v>2.7063622182779659</v>
      </c>
      <c r="L144" s="34" t="str">
        <f t="shared" si="17"/>
        <v>ОДНОРОДНЫЕ</v>
      </c>
      <c r="M144" s="33">
        <f t="shared" si="18"/>
        <v>3297.24</v>
      </c>
      <c r="O144" s="28"/>
      <c r="P144" s="28"/>
    </row>
    <row r="145" spans="1:16" s="32" customFormat="1" ht="30" x14ac:dyDescent="0.25">
      <c r="A145" s="18">
        <v>126</v>
      </c>
      <c r="B145" s="37" t="s">
        <v>151</v>
      </c>
      <c r="C145" s="39" t="s">
        <v>27</v>
      </c>
      <c r="D145" s="27">
        <v>12</v>
      </c>
      <c r="E145" s="19">
        <v>696</v>
      </c>
      <c r="F145" s="33">
        <v>720</v>
      </c>
      <c r="G145" s="33">
        <v>734.4</v>
      </c>
      <c r="H145" s="33">
        <f t="shared" si="13"/>
        <v>716.8</v>
      </c>
      <c r="I145" s="34">
        <f t="shared" si="14"/>
        <v>3</v>
      </c>
      <c r="J145" s="34">
        <f t="shared" si="15"/>
        <v>19.398969044771416</v>
      </c>
      <c r="K145" s="34">
        <f t="shared" si="16"/>
        <v>2.7063293868263694</v>
      </c>
      <c r="L145" s="34" t="str">
        <f t="shared" si="17"/>
        <v>ОДНОРОДНЫЕ</v>
      </c>
      <c r="M145" s="33">
        <f t="shared" si="18"/>
        <v>8601.5999999999985</v>
      </c>
      <c r="O145" s="28"/>
      <c r="P145" s="28"/>
    </row>
    <row r="146" spans="1:16" s="32" customFormat="1" ht="30" x14ac:dyDescent="0.25">
      <c r="A146" s="18">
        <v>127</v>
      </c>
      <c r="B146" s="37" t="s">
        <v>152</v>
      </c>
      <c r="C146" s="39" t="s">
        <v>27</v>
      </c>
      <c r="D146" s="27">
        <v>10</v>
      </c>
      <c r="E146" s="19">
        <v>598.85</v>
      </c>
      <c r="F146" s="33">
        <v>619.5</v>
      </c>
      <c r="G146" s="33">
        <v>631.89</v>
      </c>
      <c r="H146" s="33">
        <f t="shared" si="13"/>
        <v>616.75</v>
      </c>
      <c r="I146" s="34">
        <f t="shared" si="14"/>
        <v>3</v>
      </c>
      <c r="J146" s="34">
        <f t="shared" si="15"/>
        <v>16.691196282272063</v>
      </c>
      <c r="K146" s="34">
        <f t="shared" si="16"/>
        <v>2.7063147599954704</v>
      </c>
      <c r="L146" s="34" t="str">
        <f t="shared" si="17"/>
        <v>ОДНОРОДНЫЕ</v>
      </c>
      <c r="M146" s="33">
        <f t="shared" si="18"/>
        <v>6167.5</v>
      </c>
      <c r="O146" s="28"/>
      <c r="P146" s="28"/>
    </row>
    <row r="147" spans="1:16" s="32" customFormat="1" x14ac:dyDescent="0.25">
      <c r="A147" s="18">
        <v>128</v>
      </c>
      <c r="B147" s="37" t="s">
        <v>153</v>
      </c>
      <c r="C147" s="39" t="s">
        <v>27</v>
      </c>
      <c r="D147" s="27">
        <v>1</v>
      </c>
      <c r="E147" s="19">
        <v>2577.75</v>
      </c>
      <c r="F147" s="33">
        <v>2642.5</v>
      </c>
      <c r="G147" s="33">
        <v>2681.35</v>
      </c>
      <c r="H147" s="33">
        <f t="shared" si="13"/>
        <v>2633.87</v>
      </c>
      <c r="I147" s="34">
        <f t="shared" si="14"/>
        <v>3</v>
      </c>
      <c r="J147" s="34">
        <f t="shared" si="15"/>
        <v>52.336801902039532</v>
      </c>
      <c r="K147" s="34">
        <f t="shared" si="16"/>
        <v>1.9870685304149229</v>
      </c>
      <c r="L147" s="34" t="str">
        <f t="shared" si="17"/>
        <v>ОДНОРОДНЫЕ</v>
      </c>
      <c r="M147" s="33">
        <f t="shared" si="18"/>
        <v>2633.87</v>
      </c>
      <c r="O147" s="28"/>
      <c r="P147" s="28"/>
    </row>
    <row r="148" spans="1:16" s="32" customFormat="1" ht="30" x14ac:dyDescent="0.25">
      <c r="A148" s="18">
        <v>129</v>
      </c>
      <c r="B148" s="37" t="s">
        <v>154</v>
      </c>
      <c r="C148" s="39" t="s">
        <v>27</v>
      </c>
      <c r="D148" s="27">
        <v>15</v>
      </c>
      <c r="E148" s="19">
        <v>1325.88</v>
      </c>
      <c r="F148" s="33">
        <v>1371.6</v>
      </c>
      <c r="G148" s="33">
        <v>1399.03</v>
      </c>
      <c r="H148" s="33">
        <f t="shared" si="13"/>
        <v>1365.5</v>
      </c>
      <c r="I148" s="34">
        <f t="shared" si="14"/>
        <v>3</v>
      </c>
      <c r="J148" s="34">
        <f t="shared" si="15"/>
        <v>36.954128772483969</v>
      </c>
      <c r="K148" s="34">
        <f t="shared" si="16"/>
        <v>2.7062708731222243</v>
      </c>
      <c r="L148" s="34" t="str">
        <f t="shared" si="17"/>
        <v>ОДНОРОДНЫЕ</v>
      </c>
      <c r="M148" s="33">
        <f t="shared" si="18"/>
        <v>20482.5</v>
      </c>
      <c r="O148" s="28"/>
      <c r="P148" s="28"/>
    </row>
    <row r="149" spans="1:16" s="32" customFormat="1" x14ac:dyDescent="0.25">
      <c r="A149" s="18">
        <v>130</v>
      </c>
      <c r="B149" s="37" t="s">
        <v>155</v>
      </c>
      <c r="C149" s="39" t="s">
        <v>171</v>
      </c>
      <c r="D149" s="27">
        <v>3</v>
      </c>
      <c r="E149" s="19">
        <v>234.9</v>
      </c>
      <c r="F149" s="33">
        <v>243</v>
      </c>
      <c r="G149" s="33">
        <v>247.86</v>
      </c>
      <c r="H149" s="33">
        <f t="shared" si="13"/>
        <v>241.92</v>
      </c>
      <c r="I149" s="34">
        <f t="shared" si="14"/>
        <v>3</v>
      </c>
      <c r="J149" s="34">
        <f t="shared" si="15"/>
        <v>6.5471520526103593</v>
      </c>
      <c r="K149" s="34">
        <f t="shared" si="16"/>
        <v>2.7063293868263725</v>
      </c>
      <c r="L149" s="34" t="str">
        <f t="shared" si="17"/>
        <v>ОДНОРОДНЫЕ</v>
      </c>
      <c r="M149" s="33">
        <f t="shared" si="18"/>
        <v>725.76</v>
      </c>
      <c r="O149" s="28"/>
      <c r="P149" s="28"/>
    </row>
    <row r="150" spans="1:16" s="32" customFormat="1" x14ac:dyDescent="0.25">
      <c r="A150" s="18">
        <v>131</v>
      </c>
      <c r="B150" s="37" t="s">
        <v>156</v>
      </c>
      <c r="C150" s="39" t="s">
        <v>171</v>
      </c>
      <c r="D150" s="27">
        <v>100</v>
      </c>
      <c r="E150" s="19">
        <v>2682.5</v>
      </c>
      <c r="F150" s="33">
        <v>2775</v>
      </c>
      <c r="G150" s="33">
        <v>2830.5</v>
      </c>
      <c r="H150" s="33">
        <f t="shared" si="13"/>
        <v>2762.67</v>
      </c>
      <c r="I150" s="34">
        <f t="shared" si="14"/>
        <v>3</v>
      </c>
      <c r="J150" s="34">
        <f t="shared" si="15"/>
        <v>74.766859860056528</v>
      </c>
      <c r="K150" s="34">
        <f t="shared" si="16"/>
        <v>2.706326121471494</v>
      </c>
      <c r="L150" s="34" t="str">
        <f t="shared" si="17"/>
        <v>ОДНОРОДНЫЕ</v>
      </c>
      <c r="M150" s="33">
        <f t="shared" si="18"/>
        <v>276267</v>
      </c>
      <c r="O150" s="28"/>
      <c r="P150" s="28"/>
    </row>
    <row r="151" spans="1:16" s="32" customFormat="1" x14ac:dyDescent="0.25">
      <c r="A151" s="18">
        <v>132</v>
      </c>
      <c r="B151" s="37" t="s">
        <v>157</v>
      </c>
      <c r="C151" s="39" t="s">
        <v>171</v>
      </c>
      <c r="D151" s="27">
        <v>140</v>
      </c>
      <c r="E151" s="19">
        <v>1573.25</v>
      </c>
      <c r="F151" s="33">
        <v>1627.5</v>
      </c>
      <c r="G151" s="33">
        <v>1660.05</v>
      </c>
      <c r="H151" s="33">
        <f t="shared" ref="H151:H160" si="19">ROUND(AVERAGE(E151:G151),2)</f>
        <v>1620.27</v>
      </c>
      <c r="I151" s="34">
        <f t="shared" ref="I151:I160" si="20" xml:space="preserve"> COUNT(E151:G151)</f>
        <v>3</v>
      </c>
      <c r="J151" s="34">
        <f t="shared" ref="J151:J160" si="21">STDEV(E151:G151)</f>
        <v>43.849752944952058</v>
      </c>
      <c r="K151" s="34">
        <f t="shared" ref="K151:K160" si="22">J151/H151*100</f>
        <v>2.7063238191753261</v>
      </c>
      <c r="L151" s="34" t="str">
        <f t="shared" ref="L151:L160" si="23">IF(K151&lt;33,"ОДНОРОДНЫЕ","НЕОДНОРОДНЫЕ")</f>
        <v>ОДНОРОДНЫЕ</v>
      </c>
      <c r="M151" s="33">
        <f t="shared" ref="M151:M160" si="24">D151*H151</f>
        <v>226837.8</v>
      </c>
      <c r="O151" s="28"/>
      <c r="P151" s="28"/>
    </row>
    <row r="152" spans="1:16" s="32" customFormat="1" x14ac:dyDescent="0.25">
      <c r="A152" s="18">
        <v>133</v>
      </c>
      <c r="B152" s="37" t="s">
        <v>158</v>
      </c>
      <c r="C152" s="39" t="s">
        <v>171</v>
      </c>
      <c r="D152" s="27">
        <v>50</v>
      </c>
      <c r="E152" s="19">
        <v>1174.5</v>
      </c>
      <c r="F152" s="33">
        <v>1215</v>
      </c>
      <c r="G152" s="33">
        <v>1239.3</v>
      </c>
      <c r="H152" s="33">
        <f t="shared" si="19"/>
        <v>1209.5999999999999</v>
      </c>
      <c r="I152" s="34">
        <f t="shared" si="20"/>
        <v>3</v>
      </c>
      <c r="J152" s="34">
        <f t="shared" si="21"/>
        <v>32.735760263051759</v>
      </c>
      <c r="K152" s="34">
        <f t="shared" si="22"/>
        <v>2.7063293868263694</v>
      </c>
      <c r="L152" s="34" t="str">
        <f t="shared" si="23"/>
        <v>ОДНОРОДНЫЕ</v>
      </c>
      <c r="M152" s="33">
        <f t="shared" si="24"/>
        <v>60479.999999999993</v>
      </c>
      <c r="O152" s="28"/>
      <c r="P152" s="28"/>
    </row>
    <row r="153" spans="1:16" s="32" customFormat="1" ht="30" x14ac:dyDescent="0.25">
      <c r="A153" s="18">
        <v>134</v>
      </c>
      <c r="B153" s="37" t="s">
        <v>159</v>
      </c>
      <c r="C153" s="39" t="s">
        <v>171</v>
      </c>
      <c r="D153" s="27">
        <v>2</v>
      </c>
      <c r="E153" s="19">
        <v>2030</v>
      </c>
      <c r="F153" s="33">
        <v>2100</v>
      </c>
      <c r="G153" s="33">
        <v>2142</v>
      </c>
      <c r="H153" s="33">
        <f t="shared" si="19"/>
        <v>2090.67</v>
      </c>
      <c r="I153" s="34">
        <f t="shared" si="20"/>
        <v>3</v>
      </c>
      <c r="J153" s="34">
        <f t="shared" si="21"/>
        <v>56.58032638058333</v>
      </c>
      <c r="K153" s="34">
        <f t="shared" si="22"/>
        <v>2.7063250718948146</v>
      </c>
      <c r="L153" s="34" t="str">
        <f t="shared" si="23"/>
        <v>ОДНОРОДНЫЕ</v>
      </c>
      <c r="M153" s="33">
        <f t="shared" si="24"/>
        <v>4181.34</v>
      </c>
      <c r="O153" s="28"/>
      <c r="P153" s="28"/>
    </row>
    <row r="154" spans="1:16" s="32" customFormat="1" x14ac:dyDescent="0.25">
      <c r="A154" s="18">
        <v>135</v>
      </c>
      <c r="B154" s="37" t="s">
        <v>160</v>
      </c>
      <c r="C154" s="39" t="s">
        <v>171</v>
      </c>
      <c r="D154" s="27">
        <v>16</v>
      </c>
      <c r="E154" s="19">
        <v>10933</v>
      </c>
      <c r="F154" s="33">
        <v>11310</v>
      </c>
      <c r="G154" s="33">
        <v>11536.2</v>
      </c>
      <c r="H154" s="33">
        <f t="shared" si="19"/>
        <v>11259.73</v>
      </c>
      <c r="I154" s="34">
        <f t="shared" si="20"/>
        <v>3</v>
      </c>
      <c r="J154" s="34">
        <f t="shared" si="21"/>
        <v>304.72547207828478</v>
      </c>
      <c r="K154" s="34">
        <f t="shared" si="22"/>
        <v>2.7063301880088138</v>
      </c>
      <c r="L154" s="34" t="str">
        <f t="shared" si="23"/>
        <v>ОДНОРОДНЫЕ</v>
      </c>
      <c r="M154" s="33">
        <f t="shared" si="24"/>
        <v>180155.68</v>
      </c>
      <c r="O154" s="28"/>
      <c r="P154" s="28"/>
    </row>
    <row r="155" spans="1:16" s="32" customFormat="1" ht="30" x14ac:dyDescent="0.25">
      <c r="A155" s="18">
        <v>136</v>
      </c>
      <c r="B155" s="37" t="s">
        <v>161</v>
      </c>
      <c r="C155" s="39" t="s">
        <v>171</v>
      </c>
      <c r="D155" s="27">
        <v>55</v>
      </c>
      <c r="E155" s="19">
        <v>896.1</v>
      </c>
      <c r="F155" s="33">
        <v>927</v>
      </c>
      <c r="G155" s="33">
        <v>945.54</v>
      </c>
      <c r="H155" s="33">
        <f t="shared" si="19"/>
        <v>922.88</v>
      </c>
      <c r="I155" s="34">
        <f t="shared" si="20"/>
        <v>3</v>
      </c>
      <c r="J155" s="34">
        <f t="shared" si="21"/>
        <v>24.976172645143183</v>
      </c>
      <c r="K155" s="34">
        <f t="shared" si="22"/>
        <v>2.706329386826368</v>
      </c>
      <c r="L155" s="34" t="str">
        <f t="shared" si="23"/>
        <v>ОДНОРОДНЫЕ</v>
      </c>
      <c r="M155" s="33">
        <f t="shared" si="24"/>
        <v>50758.400000000001</v>
      </c>
      <c r="O155" s="28"/>
      <c r="P155" s="28"/>
    </row>
    <row r="156" spans="1:16" s="32" customFormat="1" x14ac:dyDescent="0.25">
      <c r="A156" s="18">
        <v>137</v>
      </c>
      <c r="B156" s="37" t="s">
        <v>162</v>
      </c>
      <c r="C156" s="39" t="s">
        <v>171</v>
      </c>
      <c r="D156" s="27">
        <v>1</v>
      </c>
      <c r="E156" s="19">
        <v>10947.5</v>
      </c>
      <c r="F156" s="33">
        <v>11325</v>
      </c>
      <c r="G156" s="33">
        <v>11551.5</v>
      </c>
      <c r="H156" s="33">
        <f t="shared" si="19"/>
        <v>11274.67</v>
      </c>
      <c r="I156" s="34">
        <f t="shared" si="20"/>
        <v>3</v>
      </c>
      <c r="J156" s="34">
        <f t="shared" si="21"/>
        <v>305.12961726671722</v>
      </c>
      <c r="K156" s="34">
        <f t="shared" si="22"/>
        <v>2.7063285867055731</v>
      </c>
      <c r="L156" s="34" t="str">
        <f t="shared" si="23"/>
        <v>ОДНОРОДНЫЕ</v>
      </c>
      <c r="M156" s="33">
        <f t="shared" si="24"/>
        <v>11274.67</v>
      </c>
      <c r="O156" s="28"/>
      <c r="P156" s="28"/>
    </row>
    <row r="157" spans="1:16" s="32" customFormat="1" x14ac:dyDescent="0.25">
      <c r="A157" s="18">
        <v>138</v>
      </c>
      <c r="B157" s="37" t="s">
        <v>163</v>
      </c>
      <c r="C157" s="39" t="s">
        <v>27</v>
      </c>
      <c r="D157" s="27">
        <v>15</v>
      </c>
      <c r="E157" s="19">
        <v>6235</v>
      </c>
      <c r="F157" s="33">
        <v>6450</v>
      </c>
      <c r="G157" s="33">
        <v>6579</v>
      </c>
      <c r="H157" s="33">
        <f t="shared" si="19"/>
        <v>6421.33</v>
      </c>
      <c r="I157" s="34">
        <f t="shared" si="20"/>
        <v>3</v>
      </c>
      <c r="J157" s="34">
        <f t="shared" si="21"/>
        <v>173.78243102607738</v>
      </c>
      <c r="K157" s="34">
        <f t="shared" si="22"/>
        <v>2.7063307916907768</v>
      </c>
      <c r="L157" s="34" t="str">
        <f t="shared" si="23"/>
        <v>ОДНОРОДНЫЕ</v>
      </c>
      <c r="M157" s="33">
        <f t="shared" si="24"/>
        <v>96319.95</v>
      </c>
      <c r="O157" s="28"/>
      <c r="P157" s="28"/>
    </row>
    <row r="158" spans="1:16" s="32" customFormat="1" x14ac:dyDescent="0.25">
      <c r="A158" s="18">
        <v>139</v>
      </c>
      <c r="B158" s="37" t="s">
        <v>164</v>
      </c>
      <c r="C158" s="39" t="s">
        <v>27</v>
      </c>
      <c r="D158" s="27">
        <v>9</v>
      </c>
      <c r="E158" s="19">
        <v>20994.55</v>
      </c>
      <c r="F158" s="33">
        <v>21718.5</v>
      </c>
      <c r="G158" s="33">
        <v>22152.87</v>
      </c>
      <c r="H158" s="33">
        <f t="shared" si="19"/>
        <v>21621.97</v>
      </c>
      <c r="I158" s="34">
        <f t="shared" si="20"/>
        <v>3</v>
      </c>
      <c r="J158" s="34">
        <f t="shared" si="21"/>
        <v>585.16181833176131</v>
      </c>
      <c r="K158" s="34">
        <f t="shared" si="22"/>
        <v>2.7063298040454282</v>
      </c>
      <c r="L158" s="34" t="str">
        <f t="shared" si="23"/>
        <v>ОДНОРОДНЫЕ</v>
      </c>
      <c r="M158" s="33">
        <f t="shared" si="24"/>
        <v>194597.73</v>
      </c>
      <c r="O158" s="28"/>
      <c r="P158" s="28"/>
    </row>
    <row r="159" spans="1:16" s="32" customFormat="1" x14ac:dyDescent="0.25">
      <c r="A159" s="18">
        <v>140</v>
      </c>
      <c r="B159" s="37" t="s">
        <v>165</v>
      </c>
      <c r="C159" s="39" t="s">
        <v>27</v>
      </c>
      <c r="D159" s="27">
        <v>5</v>
      </c>
      <c r="E159" s="19">
        <v>38.06</v>
      </c>
      <c r="F159" s="33">
        <v>39.380000000000003</v>
      </c>
      <c r="G159" s="33">
        <v>40.159999999999997</v>
      </c>
      <c r="H159" s="33">
        <f t="shared" si="19"/>
        <v>39.200000000000003</v>
      </c>
      <c r="I159" s="34">
        <f t="shared" si="20"/>
        <v>3</v>
      </c>
      <c r="J159" s="34">
        <f t="shared" si="21"/>
        <v>1.0615083607772453</v>
      </c>
      <c r="K159" s="34">
        <f t="shared" si="22"/>
        <v>2.7079294917786867</v>
      </c>
      <c r="L159" s="34" t="str">
        <f t="shared" si="23"/>
        <v>ОДНОРОДНЫЕ</v>
      </c>
      <c r="M159" s="33">
        <f t="shared" si="24"/>
        <v>196</v>
      </c>
      <c r="O159" s="28"/>
      <c r="P159" s="28"/>
    </row>
    <row r="160" spans="1:16" s="32" customFormat="1" ht="30" x14ac:dyDescent="0.25">
      <c r="A160" s="18">
        <v>141</v>
      </c>
      <c r="B160" s="41" t="s">
        <v>166</v>
      </c>
      <c r="C160" s="39" t="s">
        <v>171</v>
      </c>
      <c r="D160" s="27">
        <v>1</v>
      </c>
      <c r="E160" s="19">
        <v>1885</v>
      </c>
      <c r="F160" s="33">
        <v>1950</v>
      </c>
      <c r="G160" s="33">
        <v>1989</v>
      </c>
      <c r="H160" s="33">
        <f t="shared" si="19"/>
        <v>1941.33</v>
      </c>
      <c r="I160" s="34">
        <f t="shared" si="20"/>
        <v>3</v>
      </c>
      <c r="J160" s="34">
        <f t="shared" si="21"/>
        <v>52.538874496255943</v>
      </c>
      <c r="K160" s="34">
        <f t="shared" si="22"/>
        <v>2.7063340336911264</v>
      </c>
      <c r="L160" s="34" t="str">
        <f t="shared" si="23"/>
        <v>ОДНОРОДНЫЕ</v>
      </c>
      <c r="M160" s="33">
        <f t="shared" si="24"/>
        <v>1941.33</v>
      </c>
      <c r="O160" s="28"/>
      <c r="P160" s="28"/>
    </row>
    <row r="161" spans="1:16" s="30" customFormat="1" ht="30" x14ac:dyDescent="0.25">
      <c r="A161" s="18">
        <v>142</v>
      </c>
      <c r="B161" s="41" t="s">
        <v>179</v>
      </c>
      <c r="C161" s="39" t="s">
        <v>171</v>
      </c>
      <c r="D161" s="27">
        <v>12</v>
      </c>
      <c r="E161" s="19">
        <v>632.20000000000005</v>
      </c>
      <c r="F161" s="31">
        <v>654</v>
      </c>
      <c r="G161" s="31">
        <v>667.08</v>
      </c>
      <c r="H161" s="31">
        <f t="shared" ref="H161:H163" si="25">ROUND(AVERAGE(E161:G161),2)</f>
        <v>651.09</v>
      </c>
      <c r="I161" s="29">
        <f t="shared" si="2"/>
        <v>3</v>
      </c>
      <c r="J161" s="29">
        <f t="shared" si="3"/>
        <v>17.620730215667372</v>
      </c>
      <c r="K161" s="29">
        <f t="shared" si="4"/>
        <v>2.7063432422042069</v>
      </c>
      <c r="L161" s="29" t="str">
        <f t="shared" si="5"/>
        <v>ОДНОРОДНЫЕ</v>
      </c>
      <c r="M161" s="31">
        <f t="shared" si="0"/>
        <v>7813.08</v>
      </c>
      <c r="O161" s="28"/>
      <c r="P161" s="28"/>
    </row>
    <row r="162" spans="1:16" s="30" customFormat="1" ht="45" x14ac:dyDescent="0.25">
      <c r="A162" s="18">
        <v>143</v>
      </c>
      <c r="B162" s="41" t="s">
        <v>170</v>
      </c>
      <c r="C162" s="39" t="s">
        <v>171</v>
      </c>
      <c r="D162" s="27">
        <v>10</v>
      </c>
      <c r="E162" s="19">
        <v>4350</v>
      </c>
      <c r="F162" s="31">
        <v>4500</v>
      </c>
      <c r="G162" s="31">
        <v>4590</v>
      </c>
      <c r="H162" s="31">
        <f t="shared" si="25"/>
        <v>4480</v>
      </c>
      <c r="I162" s="29">
        <f t="shared" si="2"/>
        <v>3</v>
      </c>
      <c r="J162" s="29">
        <f t="shared" si="3"/>
        <v>121.2435565298214</v>
      </c>
      <c r="K162" s="29">
        <f t="shared" si="4"/>
        <v>2.7063293868263707</v>
      </c>
      <c r="L162" s="29" t="str">
        <f t="shared" si="5"/>
        <v>ОДНОРОДНЫЕ</v>
      </c>
      <c r="M162" s="31">
        <f t="shared" si="0"/>
        <v>44800</v>
      </c>
      <c r="O162" s="28"/>
      <c r="P162" s="28"/>
    </row>
    <row r="163" spans="1:16" s="30" customFormat="1" ht="30" x14ac:dyDescent="0.25">
      <c r="A163" s="18">
        <v>144</v>
      </c>
      <c r="B163" s="37" t="s">
        <v>167</v>
      </c>
      <c r="C163" s="39" t="s">
        <v>27</v>
      </c>
      <c r="D163" s="27">
        <v>6</v>
      </c>
      <c r="E163" s="19">
        <v>2686.85</v>
      </c>
      <c r="F163" s="31">
        <v>2779.5</v>
      </c>
      <c r="G163" s="31">
        <v>2835.09</v>
      </c>
      <c r="H163" s="31">
        <f t="shared" si="25"/>
        <v>2767.15</v>
      </c>
      <c r="I163" s="29">
        <f t="shared" si="2"/>
        <v>3</v>
      </c>
      <c r="J163" s="29">
        <f t="shared" si="3"/>
        <v>74.888103416586475</v>
      </c>
      <c r="K163" s="29">
        <f t="shared" si="4"/>
        <v>2.7063261267580891</v>
      </c>
      <c r="L163" s="29" t="str">
        <f t="shared" si="5"/>
        <v>ОДНОРОДНЫЕ</v>
      </c>
      <c r="M163" s="31">
        <f t="shared" si="0"/>
        <v>16602.900000000001</v>
      </c>
      <c r="O163" s="28"/>
      <c r="P163" s="28"/>
    </row>
    <row r="164" spans="1:16" s="30" customFormat="1" ht="30" x14ac:dyDescent="0.25">
      <c r="A164" s="18">
        <v>145</v>
      </c>
      <c r="B164" s="37" t="s">
        <v>168</v>
      </c>
      <c r="C164" s="39" t="s">
        <v>27</v>
      </c>
      <c r="D164" s="27">
        <v>4</v>
      </c>
      <c r="E164" s="19">
        <v>1670.4</v>
      </c>
      <c r="F164" s="31">
        <v>1728</v>
      </c>
      <c r="G164" s="31">
        <v>1762.56</v>
      </c>
      <c r="H164" s="31">
        <f t="shared" ref="H164" si="26">ROUND(AVERAGE(E164:G164),2)</f>
        <v>1720.32</v>
      </c>
      <c r="I164" s="29">
        <f t="shared" ref="I164" si="27" xml:space="preserve"> COUNT(E164:G164)</f>
        <v>3</v>
      </c>
      <c r="J164" s="29">
        <f t="shared" ref="J164" si="28">STDEV(E164:G164)</f>
        <v>46.557525707451347</v>
      </c>
      <c r="K164" s="29">
        <f t="shared" ref="K164" si="29">J164/H164*100</f>
        <v>2.7063293868263663</v>
      </c>
      <c r="L164" s="29" t="str">
        <f t="shared" ref="L164" si="30">IF(K164&lt;33,"ОДНОРОДНЫЕ","НЕОДНОРОДНЫЕ")</f>
        <v>ОДНОРОДНЫЕ</v>
      </c>
      <c r="M164" s="31">
        <f t="shared" ref="M164" si="31">D164*H164</f>
        <v>6881.28</v>
      </c>
      <c r="O164" s="28"/>
      <c r="P164" s="28"/>
    </row>
    <row r="165" spans="1:16" x14ac:dyDescent="0.25">
      <c r="A165" s="18"/>
      <c r="B165" s="20"/>
      <c r="C165" s="21"/>
      <c r="D165" s="22"/>
      <c r="E165" s="12">
        <f>SUMPRODUCT($D$20:$D$164,E20:E164)</f>
        <v>4531059.6400000015</v>
      </c>
      <c r="F165" s="12">
        <f>SUMPRODUCT($D$20:$D$164,F20:F164)</f>
        <v>4686926.5600000033</v>
      </c>
      <c r="G165" s="23">
        <f>SUMPRODUCT($D$20:$D$164,G20:G164)</f>
        <v>4790078.6999999974</v>
      </c>
      <c r="H165" s="12"/>
      <c r="I165" s="15"/>
      <c r="J165" s="15"/>
      <c r="K165" s="15"/>
      <c r="L165" s="15"/>
      <c r="M165" s="24">
        <f>SUM(M20:M164)</f>
        <v>4669355.2100000056</v>
      </c>
      <c r="O165" s="28"/>
      <c r="P165" s="28"/>
    </row>
    <row r="166" spans="1:16" x14ac:dyDescent="0.25">
      <c r="A166" s="4"/>
      <c r="B166" s="4"/>
      <c r="C166" s="4"/>
      <c r="D166" s="4"/>
      <c r="E166" s="5"/>
      <c r="F166" s="5"/>
      <c r="G166" s="5"/>
      <c r="H166" s="5"/>
      <c r="I166" s="4"/>
      <c r="J166" s="4"/>
      <c r="K166" s="4"/>
      <c r="L166" s="4"/>
      <c r="M166" s="5"/>
      <c r="O166" s="28"/>
      <c r="P166" s="28"/>
    </row>
    <row r="167" spans="1:16" x14ac:dyDescent="0.25">
      <c r="A167" s="51" t="s">
        <v>19</v>
      </c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O167" s="28"/>
      <c r="P167" s="28"/>
    </row>
    <row r="168" spans="1:16" x14ac:dyDescent="0.25">
      <c r="A168" s="49" t="s">
        <v>18</v>
      </c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O168" s="28"/>
      <c r="P168" s="28"/>
    </row>
    <row r="169" spans="1:16" ht="15" customHeight="1" x14ac:dyDescent="0.25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O169" s="28"/>
      <c r="P169" s="28"/>
    </row>
    <row r="170" spans="1:16" s="4" customFormat="1" ht="37.5" customHeight="1" x14ac:dyDescent="0.25">
      <c r="A170" s="47" t="s">
        <v>180</v>
      </c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3"/>
      <c r="O170" s="3"/>
    </row>
    <row r="171" spans="1:16" x14ac:dyDescent="0.25">
      <c r="A171" s="4"/>
      <c r="B171" s="4"/>
      <c r="C171" s="4"/>
      <c r="D171" s="4"/>
      <c r="E171" s="5"/>
      <c r="F171" s="5"/>
      <c r="G171" s="5"/>
      <c r="H171" s="5"/>
      <c r="I171" s="4"/>
      <c r="J171" s="4"/>
      <c r="K171" s="4"/>
      <c r="L171" s="4"/>
      <c r="M171" s="5"/>
    </row>
    <row r="172" spans="1:16" x14ac:dyDescent="0.25">
      <c r="A172" s="4"/>
      <c r="B172" s="4"/>
      <c r="C172" s="4"/>
      <c r="D172" s="4"/>
      <c r="E172" s="5"/>
      <c r="F172" s="5"/>
      <c r="G172" s="5"/>
      <c r="H172" s="5"/>
      <c r="I172" s="4"/>
      <c r="J172" s="25"/>
      <c r="K172" s="4"/>
      <c r="L172" s="4"/>
      <c r="M172" s="5"/>
    </row>
    <row r="173" spans="1:16" x14ac:dyDescent="0.25">
      <c r="A173" s="4"/>
      <c r="B173" s="4"/>
      <c r="C173" s="4"/>
      <c r="D173" s="4"/>
      <c r="E173" s="5"/>
      <c r="F173" s="5"/>
      <c r="G173" s="5"/>
      <c r="H173" s="5"/>
      <c r="I173" s="4"/>
      <c r="J173" s="4"/>
      <c r="K173" s="4"/>
      <c r="L173" s="4"/>
      <c r="M173" s="5"/>
    </row>
    <row r="174" spans="1:16" x14ac:dyDescent="0.25">
      <c r="A174" s="4"/>
      <c r="B174" s="4"/>
      <c r="C174" s="4"/>
      <c r="D174" s="4"/>
      <c r="E174" s="5"/>
      <c r="F174" s="5"/>
      <c r="G174" s="5"/>
      <c r="H174" s="5"/>
      <c r="I174" s="4"/>
      <c r="J174" s="4"/>
      <c r="K174" s="4"/>
      <c r="L174" s="4"/>
      <c r="M174" s="5"/>
    </row>
    <row r="176" spans="1:16" x14ac:dyDescent="0.25">
      <c r="L176" s="7"/>
    </row>
    <row r="178" spans="12:12" x14ac:dyDescent="0.25">
      <c r="L178" s="7"/>
    </row>
  </sheetData>
  <mergeCells count="19">
    <mergeCell ref="K18:K19"/>
    <mergeCell ref="L18:L19"/>
    <mergeCell ref="J7:M7"/>
    <mergeCell ref="A18:A19"/>
    <mergeCell ref="B18:B19"/>
    <mergeCell ref="C18:D18"/>
    <mergeCell ref="E3:M3"/>
    <mergeCell ref="A170:M170"/>
    <mergeCell ref="A169:M169"/>
    <mergeCell ref="J12:K12"/>
    <mergeCell ref="B14:L14"/>
    <mergeCell ref="A167:M167"/>
    <mergeCell ref="A168:M168"/>
    <mergeCell ref="M18:M19"/>
    <mergeCell ref="A17:B17"/>
    <mergeCell ref="C17:D17"/>
    <mergeCell ref="H18:H19"/>
    <mergeCell ref="I18:I19"/>
    <mergeCell ref="J18:J19"/>
  </mergeCells>
  <conditionalFormatting sqref="L20 L165">
    <cfRule type="containsText" dxfId="221" priority="760" operator="containsText" text="НЕ">
      <formula>NOT(ISERROR(SEARCH("НЕ",L20)))</formula>
    </cfRule>
    <cfRule type="containsText" dxfId="220" priority="761" operator="containsText" text="ОДНОРОДНЫЕ">
      <formula>NOT(ISERROR(SEARCH("ОДНОРОДНЫЕ",L20)))</formula>
    </cfRule>
    <cfRule type="containsText" dxfId="219" priority="762" operator="containsText" text="НЕОДНОРОДНЫЕ">
      <formula>NOT(ISERROR(SEARCH("НЕОДНОРОДНЫЕ",L20)))</formula>
    </cfRule>
  </conditionalFormatting>
  <conditionalFormatting sqref="L20 L165">
    <cfRule type="containsText" dxfId="218" priority="757" operator="containsText" text="НЕОДНОРОДНЫЕ">
      <formula>NOT(ISERROR(SEARCH("НЕОДНОРОДНЫЕ",L20)))</formula>
    </cfRule>
    <cfRule type="containsText" dxfId="217" priority="758" operator="containsText" text="ОДНОРОДНЫЕ">
      <formula>NOT(ISERROR(SEARCH("ОДНОРОДНЫЕ",L20)))</formula>
    </cfRule>
    <cfRule type="containsText" dxfId="216" priority="759" operator="containsText" text="НЕОДНОРОДНЫЕ">
      <formula>NOT(ISERROR(SEARCH("НЕОДНОРОДНЫЕ",L20)))</formula>
    </cfRule>
  </conditionalFormatting>
  <conditionalFormatting sqref="L164">
    <cfRule type="containsText" dxfId="215" priority="250" operator="containsText" text="НЕ">
      <formula>NOT(ISERROR(SEARCH("НЕ",L164)))</formula>
    </cfRule>
    <cfRule type="containsText" dxfId="214" priority="251" operator="containsText" text="ОДНОРОДНЫЕ">
      <formula>NOT(ISERROR(SEARCH("ОДНОРОДНЫЕ",L164)))</formula>
    </cfRule>
    <cfRule type="containsText" dxfId="213" priority="252" operator="containsText" text="НЕОДНОРОДНЫЕ">
      <formula>NOT(ISERROR(SEARCH("НЕОДНОРОДНЫЕ",L164)))</formula>
    </cfRule>
  </conditionalFormatting>
  <conditionalFormatting sqref="L164">
    <cfRule type="containsText" dxfId="212" priority="247" operator="containsText" text="НЕОДНОРОДНЫЕ">
      <formula>NOT(ISERROR(SEARCH("НЕОДНОРОДНЫЕ",L164)))</formula>
    </cfRule>
    <cfRule type="containsText" dxfId="211" priority="248" operator="containsText" text="ОДНОРОДНЫЕ">
      <formula>NOT(ISERROR(SEARCH("ОДНОРОДНЫЕ",L164)))</formula>
    </cfRule>
    <cfRule type="containsText" dxfId="210" priority="249" operator="containsText" text="НЕОДНОРОДНЫЕ">
      <formula>NOT(ISERROR(SEARCH("НЕОДНОРОДНЫЕ",L164)))</formula>
    </cfRule>
  </conditionalFormatting>
  <conditionalFormatting sqref="L161">
    <cfRule type="containsText" dxfId="209" priority="232" operator="containsText" text="НЕ">
      <formula>NOT(ISERROR(SEARCH("НЕ",L161)))</formula>
    </cfRule>
    <cfRule type="containsText" dxfId="208" priority="233" operator="containsText" text="ОДНОРОДНЫЕ">
      <formula>NOT(ISERROR(SEARCH("ОДНОРОДНЫЕ",L161)))</formula>
    </cfRule>
    <cfRule type="containsText" dxfId="207" priority="234" operator="containsText" text="НЕОДНОРОДНЫЕ">
      <formula>NOT(ISERROR(SEARCH("НЕОДНОРОДНЫЕ",L161)))</formula>
    </cfRule>
  </conditionalFormatting>
  <conditionalFormatting sqref="L161">
    <cfRule type="containsText" dxfId="206" priority="229" operator="containsText" text="НЕОДНОРОДНЫЕ">
      <formula>NOT(ISERROR(SEARCH("НЕОДНОРОДНЫЕ",L161)))</formula>
    </cfRule>
    <cfRule type="containsText" dxfId="205" priority="230" operator="containsText" text="ОДНОРОДНЫЕ">
      <formula>NOT(ISERROR(SEARCH("ОДНОРОДНЫЕ",L161)))</formula>
    </cfRule>
    <cfRule type="containsText" dxfId="204" priority="231" operator="containsText" text="НЕОДНОРОДНЫЕ">
      <formula>NOT(ISERROR(SEARCH("НЕОДНОРОДНЫЕ",L161)))</formula>
    </cfRule>
  </conditionalFormatting>
  <conditionalFormatting sqref="L162">
    <cfRule type="containsText" dxfId="203" priority="226" operator="containsText" text="НЕ">
      <formula>NOT(ISERROR(SEARCH("НЕ",L162)))</formula>
    </cfRule>
    <cfRule type="containsText" dxfId="202" priority="227" operator="containsText" text="ОДНОРОДНЫЕ">
      <formula>NOT(ISERROR(SEARCH("ОДНОРОДНЫЕ",L162)))</formula>
    </cfRule>
    <cfRule type="containsText" dxfId="201" priority="228" operator="containsText" text="НЕОДНОРОДНЫЕ">
      <formula>NOT(ISERROR(SEARCH("НЕОДНОРОДНЫЕ",L162)))</formula>
    </cfRule>
  </conditionalFormatting>
  <conditionalFormatting sqref="L162">
    <cfRule type="containsText" dxfId="200" priority="223" operator="containsText" text="НЕОДНОРОДНЫЕ">
      <formula>NOT(ISERROR(SEARCH("НЕОДНОРОДНЫЕ",L162)))</formula>
    </cfRule>
    <cfRule type="containsText" dxfId="199" priority="224" operator="containsText" text="ОДНОРОДНЫЕ">
      <formula>NOT(ISERROR(SEARCH("ОДНОРОДНЫЕ",L162)))</formula>
    </cfRule>
    <cfRule type="containsText" dxfId="198" priority="225" operator="containsText" text="НЕОДНОРОДНЫЕ">
      <formula>NOT(ISERROR(SEARCH("НЕОДНОРОДНЫЕ",L162)))</formula>
    </cfRule>
  </conditionalFormatting>
  <conditionalFormatting sqref="L163">
    <cfRule type="containsText" dxfId="197" priority="220" operator="containsText" text="НЕ">
      <formula>NOT(ISERROR(SEARCH("НЕ",L163)))</formula>
    </cfRule>
    <cfRule type="containsText" dxfId="196" priority="221" operator="containsText" text="ОДНОРОДНЫЕ">
      <formula>NOT(ISERROR(SEARCH("ОДНОРОДНЫЕ",L163)))</formula>
    </cfRule>
    <cfRule type="containsText" dxfId="195" priority="222" operator="containsText" text="НЕОДНОРОДНЫЕ">
      <formula>NOT(ISERROR(SEARCH("НЕОДНОРОДНЫЕ",L163)))</formula>
    </cfRule>
  </conditionalFormatting>
  <conditionalFormatting sqref="L163">
    <cfRule type="containsText" dxfId="194" priority="217" operator="containsText" text="НЕОДНОРОДНЫЕ">
      <formula>NOT(ISERROR(SEARCH("НЕОДНОРОДНЫЕ",L163)))</formula>
    </cfRule>
    <cfRule type="containsText" dxfId="193" priority="218" operator="containsText" text="ОДНОРОДНЫЕ">
      <formula>NOT(ISERROR(SEARCH("ОДНОРОДНЫЕ",L163)))</formula>
    </cfRule>
    <cfRule type="containsText" dxfId="192" priority="219" operator="containsText" text="НЕОДНОРОДНЫЕ">
      <formula>NOT(ISERROR(SEARCH("НЕОДНОРОДНЫЕ",L163)))</formula>
    </cfRule>
  </conditionalFormatting>
  <conditionalFormatting sqref="L156">
    <cfRule type="containsText" dxfId="191" priority="202" operator="containsText" text="НЕ">
      <formula>NOT(ISERROR(SEARCH("НЕ",L156)))</formula>
    </cfRule>
    <cfRule type="containsText" dxfId="190" priority="203" operator="containsText" text="ОДНОРОДНЫЕ">
      <formula>NOT(ISERROR(SEARCH("ОДНОРОДНЫЕ",L156)))</formula>
    </cfRule>
    <cfRule type="containsText" dxfId="189" priority="204" operator="containsText" text="НЕОДНОРОДНЫЕ">
      <formula>NOT(ISERROR(SEARCH("НЕОДНОРОДНЫЕ",L156)))</formula>
    </cfRule>
  </conditionalFormatting>
  <conditionalFormatting sqref="L156">
    <cfRule type="containsText" dxfId="188" priority="199" operator="containsText" text="НЕОДНОРОДНЫЕ">
      <formula>NOT(ISERROR(SEARCH("НЕОДНОРОДНЫЕ",L156)))</formula>
    </cfRule>
    <cfRule type="containsText" dxfId="187" priority="200" operator="containsText" text="ОДНОРОДНЫЕ">
      <formula>NOT(ISERROR(SEARCH("ОДНОРОДНЫЕ",L156)))</formula>
    </cfRule>
    <cfRule type="containsText" dxfId="186" priority="201" operator="containsText" text="НЕОДНОРОДНЫЕ">
      <formula>NOT(ISERROR(SEARCH("НЕОДНОРОДНЫЕ",L156)))</formula>
    </cfRule>
  </conditionalFormatting>
  <conditionalFormatting sqref="L157">
    <cfRule type="containsText" dxfId="185" priority="196" operator="containsText" text="НЕ">
      <formula>NOT(ISERROR(SEARCH("НЕ",L157)))</formula>
    </cfRule>
    <cfRule type="containsText" dxfId="184" priority="197" operator="containsText" text="ОДНОРОДНЫЕ">
      <formula>NOT(ISERROR(SEARCH("ОДНОРОДНЫЕ",L157)))</formula>
    </cfRule>
    <cfRule type="containsText" dxfId="183" priority="198" operator="containsText" text="НЕОДНОРОДНЫЕ">
      <formula>NOT(ISERROR(SEARCH("НЕОДНОРОДНЫЕ",L157)))</formula>
    </cfRule>
  </conditionalFormatting>
  <conditionalFormatting sqref="L157">
    <cfRule type="containsText" dxfId="182" priority="193" operator="containsText" text="НЕОДНОРОДНЫЕ">
      <formula>NOT(ISERROR(SEARCH("НЕОДНОРОДНЫЕ",L157)))</formula>
    </cfRule>
    <cfRule type="containsText" dxfId="181" priority="194" operator="containsText" text="ОДНОРОДНЫЕ">
      <formula>NOT(ISERROR(SEARCH("ОДНОРОДНЫЕ",L157)))</formula>
    </cfRule>
    <cfRule type="containsText" dxfId="180" priority="195" operator="containsText" text="НЕОДНОРОДНЫЕ">
      <formula>NOT(ISERROR(SEARCH("НЕОДНОРОДНЫЕ",L157)))</formula>
    </cfRule>
  </conditionalFormatting>
  <conditionalFormatting sqref="L158">
    <cfRule type="containsText" dxfId="179" priority="190" operator="containsText" text="НЕ">
      <formula>NOT(ISERROR(SEARCH("НЕ",L158)))</formula>
    </cfRule>
    <cfRule type="containsText" dxfId="178" priority="191" operator="containsText" text="ОДНОРОДНЫЕ">
      <formula>NOT(ISERROR(SEARCH("ОДНОРОДНЫЕ",L158)))</formula>
    </cfRule>
    <cfRule type="containsText" dxfId="177" priority="192" operator="containsText" text="НЕОДНОРОДНЫЕ">
      <formula>NOT(ISERROR(SEARCH("НЕОДНОРОДНЫЕ",L158)))</formula>
    </cfRule>
  </conditionalFormatting>
  <conditionalFormatting sqref="L158">
    <cfRule type="containsText" dxfId="176" priority="187" operator="containsText" text="НЕОДНОРОДНЫЕ">
      <formula>NOT(ISERROR(SEARCH("НЕОДНОРОДНЫЕ",L158)))</formula>
    </cfRule>
    <cfRule type="containsText" dxfId="175" priority="188" operator="containsText" text="ОДНОРОДНЫЕ">
      <formula>NOT(ISERROR(SEARCH("ОДНОРОДНЫЕ",L158)))</formula>
    </cfRule>
    <cfRule type="containsText" dxfId="174" priority="189" operator="containsText" text="НЕОДНОРОДНЫЕ">
      <formula>NOT(ISERROR(SEARCH("НЕОДНОРОДНЫЕ",L158)))</formula>
    </cfRule>
  </conditionalFormatting>
  <conditionalFormatting sqref="L153">
    <cfRule type="containsText" dxfId="173" priority="184" operator="containsText" text="НЕ">
      <formula>NOT(ISERROR(SEARCH("НЕ",L153)))</formula>
    </cfRule>
    <cfRule type="containsText" dxfId="172" priority="185" operator="containsText" text="ОДНОРОДНЫЕ">
      <formula>NOT(ISERROR(SEARCH("ОДНОРОДНЫЕ",L153)))</formula>
    </cfRule>
    <cfRule type="containsText" dxfId="171" priority="186" operator="containsText" text="НЕОДНОРОДНЫЕ">
      <formula>NOT(ISERROR(SEARCH("НЕОДНОРОДНЫЕ",L153)))</formula>
    </cfRule>
  </conditionalFormatting>
  <conditionalFormatting sqref="L153">
    <cfRule type="containsText" dxfId="170" priority="181" operator="containsText" text="НЕОДНОРОДНЫЕ">
      <formula>NOT(ISERROR(SEARCH("НЕОДНОРОДНЫЕ",L153)))</formula>
    </cfRule>
    <cfRule type="containsText" dxfId="169" priority="182" operator="containsText" text="ОДНОРОДНЫЕ">
      <formula>NOT(ISERROR(SEARCH("ОДНОРОДНЫЕ",L153)))</formula>
    </cfRule>
    <cfRule type="containsText" dxfId="168" priority="183" operator="containsText" text="НЕОДНОРОДНЫЕ">
      <formula>NOT(ISERROR(SEARCH("НЕОДНОРОДНЫЕ",L153)))</formula>
    </cfRule>
  </conditionalFormatting>
  <conditionalFormatting sqref="L154">
    <cfRule type="containsText" dxfId="167" priority="178" operator="containsText" text="НЕ">
      <formula>NOT(ISERROR(SEARCH("НЕ",L154)))</formula>
    </cfRule>
    <cfRule type="containsText" dxfId="166" priority="179" operator="containsText" text="ОДНОРОДНЫЕ">
      <formula>NOT(ISERROR(SEARCH("ОДНОРОДНЫЕ",L154)))</formula>
    </cfRule>
    <cfRule type="containsText" dxfId="165" priority="180" operator="containsText" text="НЕОДНОРОДНЫЕ">
      <formula>NOT(ISERROR(SEARCH("НЕОДНОРОДНЫЕ",L154)))</formula>
    </cfRule>
  </conditionalFormatting>
  <conditionalFormatting sqref="L154">
    <cfRule type="containsText" dxfId="164" priority="175" operator="containsText" text="НЕОДНОРОДНЫЕ">
      <formula>NOT(ISERROR(SEARCH("НЕОДНОРОДНЫЕ",L154)))</formula>
    </cfRule>
    <cfRule type="containsText" dxfId="163" priority="176" operator="containsText" text="ОДНОРОДНЫЕ">
      <formula>NOT(ISERROR(SEARCH("ОДНОРОДНЫЕ",L154)))</formula>
    </cfRule>
    <cfRule type="containsText" dxfId="162" priority="177" operator="containsText" text="НЕОДНОРОДНЫЕ">
      <formula>NOT(ISERROR(SEARCH("НЕОДНОРОДНЫЕ",L154)))</formula>
    </cfRule>
  </conditionalFormatting>
  <conditionalFormatting sqref="L155">
    <cfRule type="containsText" dxfId="161" priority="172" operator="containsText" text="НЕ">
      <formula>NOT(ISERROR(SEARCH("НЕ",L155)))</formula>
    </cfRule>
    <cfRule type="containsText" dxfId="160" priority="173" operator="containsText" text="ОДНОРОДНЫЕ">
      <formula>NOT(ISERROR(SEARCH("ОДНОРОДНЫЕ",L155)))</formula>
    </cfRule>
    <cfRule type="containsText" dxfId="159" priority="174" operator="containsText" text="НЕОДНОРОДНЫЕ">
      <formula>NOT(ISERROR(SEARCH("НЕОДНОРОДНЫЕ",L155)))</formula>
    </cfRule>
  </conditionalFormatting>
  <conditionalFormatting sqref="L155">
    <cfRule type="containsText" dxfId="158" priority="169" operator="containsText" text="НЕОДНОРОДНЫЕ">
      <formula>NOT(ISERROR(SEARCH("НЕОДНОРОДНЫЕ",L155)))</formula>
    </cfRule>
    <cfRule type="containsText" dxfId="157" priority="170" operator="containsText" text="ОДНОРОДНЫЕ">
      <formula>NOT(ISERROR(SEARCH("ОДНОРОДНЫЕ",L155)))</formula>
    </cfRule>
    <cfRule type="containsText" dxfId="156" priority="171" operator="containsText" text="НЕОДНОРОДНЫЕ">
      <formula>NOT(ISERROR(SEARCH("НЕОДНОРОДНЫЕ",L155)))</formula>
    </cfRule>
  </conditionalFormatting>
  <conditionalFormatting sqref="L151">
    <cfRule type="containsText" dxfId="155" priority="160" operator="containsText" text="НЕ">
      <formula>NOT(ISERROR(SEARCH("НЕ",L151)))</formula>
    </cfRule>
    <cfRule type="containsText" dxfId="154" priority="161" operator="containsText" text="ОДНОРОДНЫЕ">
      <formula>NOT(ISERROR(SEARCH("ОДНОРОДНЫЕ",L151)))</formula>
    </cfRule>
    <cfRule type="containsText" dxfId="153" priority="162" operator="containsText" text="НЕОДНОРОДНЫЕ">
      <formula>NOT(ISERROR(SEARCH("НЕОДНОРОДНЫЕ",L151)))</formula>
    </cfRule>
  </conditionalFormatting>
  <conditionalFormatting sqref="L151">
    <cfRule type="containsText" dxfId="152" priority="157" operator="containsText" text="НЕОДНОРОДНЫЕ">
      <formula>NOT(ISERROR(SEARCH("НЕОДНОРОДНЫЕ",L151)))</formula>
    </cfRule>
    <cfRule type="containsText" dxfId="151" priority="158" operator="containsText" text="ОДНОРОДНЫЕ">
      <formula>NOT(ISERROR(SEARCH("ОДНОРОДНЫЕ",L151)))</formula>
    </cfRule>
    <cfRule type="containsText" dxfId="150" priority="159" operator="containsText" text="НЕОДНОРОДНЫЕ">
      <formula>NOT(ISERROR(SEARCH("НЕОДНОРОДНЫЕ",L151)))</formula>
    </cfRule>
  </conditionalFormatting>
  <conditionalFormatting sqref="L152">
    <cfRule type="containsText" dxfId="149" priority="154" operator="containsText" text="НЕ">
      <formula>NOT(ISERROR(SEARCH("НЕ",L152)))</formula>
    </cfRule>
    <cfRule type="containsText" dxfId="148" priority="155" operator="containsText" text="ОДНОРОДНЫЕ">
      <formula>NOT(ISERROR(SEARCH("ОДНОРОДНЫЕ",L152)))</formula>
    </cfRule>
    <cfRule type="containsText" dxfId="147" priority="156" operator="containsText" text="НЕОДНОРОДНЫЕ">
      <formula>NOT(ISERROR(SEARCH("НЕОДНОРОДНЫЕ",L152)))</formula>
    </cfRule>
  </conditionalFormatting>
  <conditionalFormatting sqref="L152">
    <cfRule type="containsText" dxfId="146" priority="151" operator="containsText" text="НЕОДНОРОДНЫЕ">
      <formula>NOT(ISERROR(SEARCH("НЕОДНОРОДНЫЕ",L152)))</formula>
    </cfRule>
    <cfRule type="containsText" dxfId="145" priority="152" operator="containsText" text="ОДНОРОДНЫЕ">
      <formula>NOT(ISERROR(SEARCH("ОДНОРОДНЫЕ",L152)))</formula>
    </cfRule>
    <cfRule type="containsText" dxfId="144" priority="153" operator="containsText" text="НЕОДНОРОДНЫЕ">
      <formula>NOT(ISERROR(SEARCH("НЕОДНОРОДНЫЕ",L152)))</formula>
    </cfRule>
  </conditionalFormatting>
  <conditionalFormatting sqref="L159">
    <cfRule type="containsText" dxfId="143" priority="148" operator="containsText" text="НЕ">
      <formula>NOT(ISERROR(SEARCH("НЕ",L159)))</formula>
    </cfRule>
    <cfRule type="containsText" dxfId="142" priority="149" operator="containsText" text="ОДНОРОДНЫЕ">
      <formula>NOT(ISERROR(SEARCH("ОДНОРОДНЫЕ",L159)))</formula>
    </cfRule>
    <cfRule type="containsText" dxfId="141" priority="150" operator="containsText" text="НЕОДНОРОДНЫЕ">
      <formula>NOT(ISERROR(SEARCH("НЕОДНОРОДНЫЕ",L159)))</formula>
    </cfRule>
  </conditionalFormatting>
  <conditionalFormatting sqref="L159">
    <cfRule type="containsText" dxfId="140" priority="145" operator="containsText" text="НЕОДНОРОДНЫЕ">
      <formula>NOT(ISERROR(SEARCH("НЕОДНОРОДНЫЕ",L159)))</formula>
    </cfRule>
    <cfRule type="containsText" dxfId="139" priority="146" operator="containsText" text="ОДНОРОДНЫЕ">
      <formula>NOT(ISERROR(SEARCH("ОДНОРОДНЫЕ",L159)))</formula>
    </cfRule>
    <cfRule type="containsText" dxfId="138" priority="147" operator="containsText" text="НЕОДНОРОДНЫЕ">
      <formula>NOT(ISERROR(SEARCH("НЕОДНОРОДНЫЕ",L159)))</formula>
    </cfRule>
  </conditionalFormatting>
  <conditionalFormatting sqref="L160">
    <cfRule type="containsText" dxfId="137" priority="142" operator="containsText" text="НЕ">
      <formula>NOT(ISERROR(SEARCH("НЕ",L160)))</formula>
    </cfRule>
    <cfRule type="containsText" dxfId="136" priority="143" operator="containsText" text="ОДНОРОДНЫЕ">
      <formula>NOT(ISERROR(SEARCH("ОДНОРОДНЫЕ",L160)))</formula>
    </cfRule>
    <cfRule type="containsText" dxfId="135" priority="144" operator="containsText" text="НЕОДНОРОДНЫЕ">
      <formula>NOT(ISERROR(SEARCH("НЕОДНОРОДНЫЕ",L160)))</formula>
    </cfRule>
  </conditionalFormatting>
  <conditionalFormatting sqref="L160">
    <cfRule type="containsText" dxfId="134" priority="139" operator="containsText" text="НЕОДНОРОДНЫЕ">
      <formula>NOT(ISERROR(SEARCH("НЕОДНОРОДНЫЕ",L160)))</formula>
    </cfRule>
    <cfRule type="containsText" dxfId="133" priority="140" operator="containsText" text="ОДНОРОДНЫЕ">
      <formula>NOT(ISERROR(SEARCH("ОДНОРОДНЫЕ",L160)))</formula>
    </cfRule>
    <cfRule type="containsText" dxfId="132" priority="141" operator="containsText" text="НЕОДНОРОДНЫЕ">
      <formula>NOT(ISERROR(SEARCH("НЕОДНОРОДНЫЕ",L160)))</formula>
    </cfRule>
  </conditionalFormatting>
  <conditionalFormatting sqref="L130">
    <cfRule type="containsText" dxfId="131" priority="130" operator="containsText" text="НЕ">
      <formula>NOT(ISERROR(SEARCH("НЕ",L130)))</formula>
    </cfRule>
    <cfRule type="containsText" dxfId="130" priority="131" operator="containsText" text="ОДНОРОДНЫЕ">
      <formula>NOT(ISERROR(SEARCH("ОДНОРОДНЫЕ",L130)))</formula>
    </cfRule>
    <cfRule type="containsText" dxfId="129" priority="132" operator="containsText" text="НЕОДНОРОДНЫЕ">
      <formula>NOT(ISERROR(SEARCH("НЕОДНОРОДНЫЕ",L130)))</formula>
    </cfRule>
  </conditionalFormatting>
  <conditionalFormatting sqref="L130">
    <cfRule type="containsText" dxfId="128" priority="127" operator="containsText" text="НЕОДНОРОДНЫЕ">
      <formula>NOT(ISERROR(SEARCH("НЕОДНОРОДНЫЕ",L130)))</formula>
    </cfRule>
    <cfRule type="containsText" dxfId="127" priority="128" operator="containsText" text="ОДНОРОДНЫЕ">
      <formula>NOT(ISERROR(SEARCH("ОДНОРОДНЫЕ",L130)))</formula>
    </cfRule>
    <cfRule type="containsText" dxfId="126" priority="129" operator="containsText" text="НЕОДНОРОДНЫЕ">
      <formula>NOT(ISERROR(SEARCH("НЕОДНОРОДНЫЕ",L130)))</formula>
    </cfRule>
  </conditionalFormatting>
  <conditionalFormatting sqref="L131">
    <cfRule type="containsText" dxfId="125" priority="124" operator="containsText" text="НЕ">
      <formula>NOT(ISERROR(SEARCH("НЕ",L131)))</formula>
    </cfRule>
    <cfRule type="containsText" dxfId="124" priority="125" operator="containsText" text="ОДНОРОДНЫЕ">
      <formula>NOT(ISERROR(SEARCH("ОДНОРОДНЫЕ",L131)))</formula>
    </cfRule>
    <cfRule type="containsText" dxfId="123" priority="126" operator="containsText" text="НЕОДНОРОДНЫЕ">
      <formula>NOT(ISERROR(SEARCH("НЕОДНОРОДНЫЕ",L131)))</formula>
    </cfRule>
  </conditionalFormatting>
  <conditionalFormatting sqref="L131">
    <cfRule type="containsText" dxfId="122" priority="121" operator="containsText" text="НЕОДНОРОДНЫЕ">
      <formula>NOT(ISERROR(SEARCH("НЕОДНОРОДНЫЕ",L131)))</formula>
    </cfRule>
    <cfRule type="containsText" dxfId="121" priority="122" operator="containsText" text="ОДНОРОДНЫЕ">
      <formula>NOT(ISERROR(SEARCH("ОДНОРОДНЫЕ",L131)))</formula>
    </cfRule>
    <cfRule type="containsText" dxfId="120" priority="123" operator="containsText" text="НЕОДНОРОДНЫЕ">
      <formula>NOT(ISERROR(SEARCH("НЕОДНОРОДНЫЕ",L131)))</formula>
    </cfRule>
  </conditionalFormatting>
  <conditionalFormatting sqref="L132">
    <cfRule type="containsText" dxfId="119" priority="118" operator="containsText" text="НЕ">
      <formula>NOT(ISERROR(SEARCH("НЕ",L132)))</formula>
    </cfRule>
    <cfRule type="containsText" dxfId="118" priority="119" operator="containsText" text="ОДНОРОДНЫЕ">
      <formula>NOT(ISERROR(SEARCH("ОДНОРОДНЫЕ",L132)))</formula>
    </cfRule>
    <cfRule type="containsText" dxfId="117" priority="120" operator="containsText" text="НЕОДНОРОДНЫЕ">
      <formula>NOT(ISERROR(SEARCH("НЕОДНОРОДНЫЕ",L132)))</formula>
    </cfRule>
  </conditionalFormatting>
  <conditionalFormatting sqref="L132">
    <cfRule type="containsText" dxfId="116" priority="115" operator="containsText" text="НЕОДНОРОДНЫЕ">
      <formula>NOT(ISERROR(SEARCH("НЕОДНОРОДНЫЕ",L132)))</formula>
    </cfRule>
    <cfRule type="containsText" dxfId="115" priority="116" operator="containsText" text="ОДНОРОДНЫЕ">
      <formula>NOT(ISERROR(SEARCH("ОДНОРОДНЫЕ",L132)))</formula>
    </cfRule>
    <cfRule type="containsText" dxfId="114" priority="117" operator="containsText" text="НЕОДНОРОДНЫЕ">
      <formula>NOT(ISERROR(SEARCH("НЕОДНОРОДНЫЕ",L132)))</formula>
    </cfRule>
  </conditionalFormatting>
  <conditionalFormatting sqref="L127">
    <cfRule type="containsText" dxfId="113" priority="112" operator="containsText" text="НЕ">
      <formula>NOT(ISERROR(SEARCH("НЕ",L127)))</formula>
    </cfRule>
    <cfRule type="containsText" dxfId="112" priority="113" operator="containsText" text="ОДНОРОДНЫЕ">
      <formula>NOT(ISERROR(SEARCH("ОДНОРОДНЫЕ",L127)))</formula>
    </cfRule>
    <cfRule type="containsText" dxfId="111" priority="114" operator="containsText" text="НЕОДНОРОДНЫЕ">
      <formula>NOT(ISERROR(SEARCH("НЕОДНОРОДНЫЕ",L127)))</formula>
    </cfRule>
  </conditionalFormatting>
  <conditionalFormatting sqref="L127">
    <cfRule type="containsText" dxfId="110" priority="109" operator="containsText" text="НЕОДНОРОДНЫЕ">
      <formula>NOT(ISERROR(SEARCH("НЕОДНОРОДНЫЕ",L127)))</formula>
    </cfRule>
    <cfRule type="containsText" dxfId="109" priority="110" operator="containsText" text="ОДНОРОДНЫЕ">
      <formula>NOT(ISERROR(SEARCH("ОДНОРОДНЫЕ",L127)))</formula>
    </cfRule>
    <cfRule type="containsText" dxfId="108" priority="111" operator="containsText" text="НЕОДНОРОДНЫЕ">
      <formula>NOT(ISERROR(SEARCH("НЕОДНОРОДНЫЕ",L127)))</formula>
    </cfRule>
  </conditionalFormatting>
  <conditionalFormatting sqref="L128">
    <cfRule type="containsText" dxfId="107" priority="106" operator="containsText" text="НЕ">
      <formula>NOT(ISERROR(SEARCH("НЕ",L128)))</formula>
    </cfRule>
    <cfRule type="containsText" dxfId="106" priority="107" operator="containsText" text="ОДНОРОДНЫЕ">
      <formula>NOT(ISERROR(SEARCH("ОДНОРОДНЫЕ",L128)))</formula>
    </cfRule>
    <cfRule type="containsText" dxfId="105" priority="108" operator="containsText" text="НЕОДНОРОДНЫЕ">
      <formula>NOT(ISERROR(SEARCH("НЕОДНОРОДНЫЕ",L128)))</formula>
    </cfRule>
  </conditionalFormatting>
  <conditionalFormatting sqref="L128">
    <cfRule type="containsText" dxfId="104" priority="103" operator="containsText" text="НЕОДНОРОДНЫЕ">
      <formula>NOT(ISERROR(SEARCH("НЕОДНОРОДНЫЕ",L128)))</formula>
    </cfRule>
    <cfRule type="containsText" dxfId="103" priority="104" operator="containsText" text="ОДНОРОДНЫЕ">
      <formula>NOT(ISERROR(SEARCH("ОДНОРОДНЫЕ",L128)))</formula>
    </cfRule>
    <cfRule type="containsText" dxfId="102" priority="105" operator="containsText" text="НЕОДНОРОДНЫЕ">
      <formula>NOT(ISERROR(SEARCH("НЕОДНОРОДНЫЕ",L128)))</formula>
    </cfRule>
  </conditionalFormatting>
  <conditionalFormatting sqref="L129">
    <cfRule type="containsText" dxfId="101" priority="100" operator="containsText" text="НЕ">
      <formula>NOT(ISERROR(SEARCH("НЕ",L129)))</formula>
    </cfRule>
    <cfRule type="containsText" dxfId="100" priority="101" operator="containsText" text="ОДНОРОДНЫЕ">
      <formula>NOT(ISERROR(SEARCH("ОДНОРОДНЫЕ",L129)))</formula>
    </cfRule>
    <cfRule type="containsText" dxfId="99" priority="102" operator="containsText" text="НЕОДНОРОДНЫЕ">
      <formula>NOT(ISERROR(SEARCH("НЕОДНОРОДНЫЕ",L129)))</formula>
    </cfRule>
  </conditionalFormatting>
  <conditionalFormatting sqref="L129">
    <cfRule type="containsText" dxfId="98" priority="97" operator="containsText" text="НЕОДНОРОДНЫЕ">
      <formula>NOT(ISERROR(SEARCH("НЕОДНОРОДНЫЕ",L129)))</formula>
    </cfRule>
    <cfRule type="containsText" dxfId="97" priority="98" operator="containsText" text="ОДНОРОДНЫЕ">
      <formula>NOT(ISERROR(SEARCH("ОДНОРОДНЫЕ",L129)))</formula>
    </cfRule>
    <cfRule type="containsText" dxfId="96" priority="99" operator="containsText" text="НЕОДНОРОДНЫЕ">
      <formula>NOT(ISERROR(SEARCH("НЕОДНОРОДНЫЕ",L129)))</formula>
    </cfRule>
  </conditionalFormatting>
  <conditionalFormatting sqref="L124">
    <cfRule type="containsText" dxfId="95" priority="94" operator="containsText" text="НЕ">
      <formula>NOT(ISERROR(SEARCH("НЕ",L124)))</formula>
    </cfRule>
    <cfRule type="containsText" dxfId="94" priority="95" operator="containsText" text="ОДНОРОДНЫЕ">
      <formula>NOT(ISERROR(SEARCH("ОДНОРОДНЫЕ",L124)))</formula>
    </cfRule>
    <cfRule type="containsText" dxfId="93" priority="96" operator="containsText" text="НЕОДНОРОДНЫЕ">
      <formula>NOT(ISERROR(SEARCH("НЕОДНОРОДНЫЕ",L124)))</formula>
    </cfRule>
  </conditionalFormatting>
  <conditionalFormatting sqref="L124">
    <cfRule type="containsText" dxfId="92" priority="91" operator="containsText" text="НЕОДНОРОДНЫЕ">
      <formula>NOT(ISERROR(SEARCH("НЕОДНОРОДНЫЕ",L124)))</formula>
    </cfRule>
    <cfRule type="containsText" dxfId="91" priority="92" operator="containsText" text="ОДНОРОДНЫЕ">
      <formula>NOT(ISERROR(SEARCH("ОДНОРОДНЫЕ",L124)))</formula>
    </cfRule>
    <cfRule type="containsText" dxfId="90" priority="93" operator="containsText" text="НЕОДНОРОДНЫЕ">
      <formula>NOT(ISERROR(SEARCH("НЕОДНОРОДНЫЕ",L124)))</formula>
    </cfRule>
  </conditionalFormatting>
  <conditionalFormatting sqref="L125">
    <cfRule type="containsText" dxfId="89" priority="88" operator="containsText" text="НЕ">
      <formula>NOT(ISERROR(SEARCH("НЕ",L125)))</formula>
    </cfRule>
    <cfRule type="containsText" dxfId="88" priority="89" operator="containsText" text="ОДНОРОДНЫЕ">
      <formula>NOT(ISERROR(SEARCH("ОДНОРОДНЫЕ",L125)))</formula>
    </cfRule>
    <cfRule type="containsText" dxfId="87" priority="90" operator="containsText" text="НЕОДНОРОДНЫЕ">
      <formula>NOT(ISERROR(SEARCH("НЕОДНОРОДНЫЕ",L125)))</formula>
    </cfRule>
  </conditionalFormatting>
  <conditionalFormatting sqref="L125">
    <cfRule type="containsText" dxfId="86" priority="85" operator="containsText" text="НЕОДНОРОДНЫЕ">
      <formula>NOT(ISERROR(SEARCH("НЕОДНОРОДНЫЕ",L125)))</formula>
    </cfRule>
    <cfRule type="containsText" dxfId="85" priority="86" operator="containsText" text="ОДНОРОДНЫЕ">
      <formula>NOT(ISERROR(SEARCH("ОДНОРОДНЫЕ",L125)))</formula>
    </cfRule>
    <cfRule type="containsText" dxfId="84" priority="87" operator="containsText" text="НЕОДНОРОДНЫЕ">
      <formula>NOT(ISERROR(SEARCH("НЕОДНОРОДНЫЕ",L125)))</formula>
    </cfRule>
  </conditionalFormatting>
  <conditionalFormatting sqref="L126">
    <cfRule type="containsText" dxfId="83" priority="82" operator="containsText" text="НЕ">
      <formula>NOT(ISERROR(SEARCH("НЕ",L126)))</formula>
    </cfRule>
    <cfRule type="containsText" dxfId="82" priority="83" operator="containsText" text="ОДНОРОДНЫЕ">
      <formula>NOT(ISERROR(SEARCH("ОДНОРОДНЫЕ",L126)))</formula>
    </cfRule>
    <cfRule type="containsText" dxfId="81" priority="84" operator="containsText" text="НЕОДНОРОДНЫЕ">
      <formula>NOT(ISERROR(SEARCH("НЕОДНОРОДНЫЕ",L126)))</formula>
    </cfRule>
  </conditionalFormatting>
  <conditionalFormatting sqref="L126">
    <cfRule type="containsText" dxfId="80" priority="79" operator="containsText" text="НЕОДНОРОДНЫЕ">
      <formula>NOT(ISERROR(SEARCH("НЕОДНОРОДНЫЕ",L126)))</formula>
    </cfRule>
    <cfRule type="containsText" dxfId="79" priority="80" operator="containsText" text="ОДНОРОДНЫЕ">
      <formula>NOT(ISERROR(SEARCH("ОДНОРОДНЫЕ",L126)))</formula>
    </cfRule>
    <cfRule type="containsText" dxfId="78" priority="81" operator="containsText" text="НЕОДНОРОДНЫЕ">
      <formula>NOT(ISERROR(SEARCH("НЕОДНОРОДНЫЕ",L126)))</formula>
    </cfRule>
  </conditionalFormatting>
  <conditionalFormatting sqref="L133">
    <cfRule type="containsText" dxfId="77" priority="76" operator="containsText" text="НЕ">
      <formula>NOT(ISERROR(SEARCH("НЕ",L133)))</formula>
    </cfRule>
    <cfRule type="containsText" dxfId="76" priority="77" operator="containsText" text="ОДНОРОДНЫЕ">
      <formula>NOT(ISERROR(SEARCH("ОДНОРОДНЫЕ",L133)))</formula>
    </cfRule>
    <cfRule type="containsText" dxfId="75" priority="78" operator="containsText" text="НЕОДНОРОДНЫЕ">
      <formula>NOT(ISERROR(SEARCH("НЕОДНОРОДНЫЕ",L133)))</formula>
    </cfRule>
  </conditionalFormatting>
  <conditionalFormatting sqref="L133">
    <cfRule type="containsText" dxfId="74" priority="73" operator="containsText" text="НЕОДНОРОДНЫЕ">
      <formula>NOT(ISERROR(SEARCH("НЕОДНОРОДНЫЕ",L133)))</formula>
    </cfRule>
    <cfRule type="containsText" dxfId="73" priority="74" operator="containsText" text="ОДНОРОДНЫЕ">
      <formula>NOT(ISERROR(SEARCH("ОДНОРОДНЫЕ",L133)))</formula>
    </cfRule>
    <cfRule type="containsText" dxfId="72" priority="75" operator="containsText" text="НЕОДНОРОДНЫЕ">
      <formula>NOT(ISERROR(SEARCH("НЕОДНОРОДНЫЕ",L133)))</formula>
    </cfRule>
  </conditionalFormatting>
  <conditionalFormatting sqref="L134:L150">
    <cfRule type="containsText" dxfId="71" priority="70" operator="containsText" text="НЕ">
      <formula>NOT(ISERROR(SEARCH("НЕ",L134)))</formula>
    </cfRule>
    <cfRule type="containsText" dxfId="70" priority="71" operator="containsText" text="ОДНОРОДНЫЕ">
      <formula>NOT(ISERROR(SEARCH("ОДНОРОДНЫЕ",L134)))</formula>
    </cfRule>
    <cfRule type="containsText" dxfId="69" priority="72" operator="containsText" text="НЕОДНОРОДНЫЕ">
      <formula>NOT(ISERROR(SEARCH("НЕОДНОРОДНЫЕ",L134)))</formula>
    </cfRule>
  </conditionalFormatting>
  <conditionalFormatting sqref="L134:L150">
    <cfRule type="containsText" dxfId="68" priority="67" operator="containsText" text="НЕОДНОРОДНЫЕ">
      <formula>NOT(ISERROR(SEARCH("НЕОДНОРОДНЫЕ",L134)))</formula>
    </cfRule>
    <cfRule type="containsText" dxfId="67" priority="68" operator="containsText" text="ОДНОРОДНЫЕ">
      <formula>NOT(ISERROR(SEARCH("ОДНОРОДНЫЕ",L134)))</formula>
    </cfRule>
    <cfRule type="containsText" dxfId="66" priority="69" operator="containsText" text="НЕОДНОРОДНЫЕ">
      <formula>NOT(ISERROR(SEARCH("НЕОДНОРОДНЫЕ",L134)))</formula>
    </cfRule>
  </conditionalFormatting>
  <conditionalFormatting sqref="L119">
    <cfRule type="containsText" dxfId="65" priority="64" operator="containsText" text="НЕ">
      <formula>NOT(ISERROR(SEARCH("НЕ",L119)))</formula>
    </cfRule>
    <cfRule type="containsText" dxfId="64" priority="65" operator="containsText" text="ОДНОРОДНЫЕ">
      <formula>NOT(ISERROR(SEARCH("ОДНОРОДНЫЕ",L119)))</formula>
    </cfRule>
    <cfRule type="containsText" dxfId="63" priority="66" operator="containsText" text="НЕОДНОРОДНЫЕ">
      <formula>NOT(ISERROR(SEARCH("НЕОДНОРОДНЫЕ",L119)))</formula>
    </cfRule>
  </conditionalFormatting>
  <conditionalFormatting sqref="L119">
    <cfRule type="containsText" dxfId="62" priority="61" operator="containsText" text="НЕОДНОРОДНЫЕ">
      <formula>NOT(ISERROR(SEARCH("НЕОДНОРОДНЫЕ",L119)))</formula>
    </cfRule>
    <cfRule type="containsText" dxfId="61" priority="62" operator="containsText" text="ОДНОРОДНЫЕ">
      <formula>NOT(ISERROR(SEARCH("ОДНОРОДНЫЕ",L119)))</formula>
    </cfRule>
    <cfRule type="containsText" dxfId="60" priority="63" operator="containsText" text="НЕОДНОРОДНЫЕ">
      <formula>NOT(ISERROR(SEARCH("НЕОДНОРОДНЫЕ",L119)))</formula>
    </cfRule>
  </conditionalFormatting>
  <conditionalFormatting sqref="L120">
    <cfRule type="containsText" dxfId="59" priority="58" operator="containsText" text="НЕ">
      <formula>NOT(ISERROR(SEARCH("НЕ",L120)))</formula>
    </cfRule>
    <cfRule type="containsText" dxfId="58" priority="59" operator="containsText" text="ОДНОРОДНЫЕ">
      <formula>NOT(ISERROR(SEARCH("ОДНОРОДНЫЕ",L120)))</formula>
    </cfRule>
    <cfRule type="containsText" dxfId="57" priority="60" operator="containsText" text="НЕОДНОРОДНЫЕ">
      <formula>NOT(ISERROR(SEARCH("НЕОДНОРОДНЫЕ",L120)))</formula>
    </cfRule>
  </conditionalFormatting>
  <conditionalFormatting sqref="L120">
    <cfRule type="containsText" dxfId="56" priority="55" operator="containsText" text="НЕОДНОРОДНЫЕ">
      <formula>NOT(ISERROR(SEARCH("НЕОДНОРОДНЫЕ",L120)))</formula>
    </cfRule>
    <cfRule type="containsText" dxfId="55" priority="56" operator="containsText" text="ОДНОРОДНЫЕ">
      <formula>NOT(ISERROR(SEARCH("ОДНОРОДНЫЕ",L120)))</formula>
    </cfRule>
    <cfRule type="containsText" dxfId="54" priority="57" operator="containsText" text="НЕОДНОРОДНЫЕ">
      <formula>NOT(ISERROR(SEARCH("НЕОДНОРОДНЫЕ",L120)))</formula>
    </cfRule>
  </conditionalFormatting>
  <conditionalFormatting sqref="L121">
    <cfRule type="containsText" dxfId="53" priority="52" operator="containsText" text="НЕ">
      <formula>NOT(ISERROR(SEARCH("НЕ",L121)))</formula>
    </cfRule>
    <cfRule type="containsText" dxfId="52" priority="53" operator="containsText" text="ОДНОРОДНЫЕ">
      <formula>NOT(ISERROR(SEARCH("ОДНОРОДНЫЕ",L121)))</formula>
    </cfRule>
    <cfRule type="containsText" dxfId="51" priority="54" operator="containsText" text="НЕОДНОРОДНЫЕ">
      <formula>NOT(ISERROR(SEARCH("НЕОДНОРОДНЫЕ",L121)))</formula>
    </cfRule>
  </conditionalFormatting>
  <conditionalFormatting sqref="L121">
    <cfRule type="containsText" dxfId="50" priority="49" operator="containsText" text="НЕОДНОРОДНЫЕ">
      <formula>NOT(ISERROR(SEARCH("НЕОДНОРОДНЫЕ",L121)))</formula>
    </cfRule>
    <cfRule type="containsText" dxfId="49" priority="50" operator="containsText" text="ОДНОРОДНЫЕ">
      <formula>NOT(ISERROR(SEARCH("ОДНОРОДНЫЕ",L121)))</formula>
    </cfRule>
    <cfRule type="containsText" dxfId="48" priority="51" operator="containsText" text="НЕОДНОРОДНЫЕ">
      <formula>NOT(ISERROR(SEARCH("НЕОДНОРОДНЫЕ",L121)))</formula>
    </cfRule>
  </conditionalFormatting>
  <conditionalFormatting sqref="L116">
    <cfRule type="containsText" dxfId="47" priority="46" operator="containsText" text="НЕ">
      <formula>NOT(ISERROR(SEARCH("НЕ",L116)))</formula>
    </cfRule>
    <cfRule type="containsText" dxfId="46" priority="47" operator="containsText" text="ОДНОРОДНЫЕ">
      <formula>NOT(ISERROR(SEARCH("ОДНОРОДНЫЕ",L116)))</formula>
    </cfRule>
    <cfRule type="containsText" dxfId="45" priority="48" operator="containsText" text="НЕОДНОРОДНЫЕ">
      <formula>NOT(ISERROR(SEARCH("НЕОДНОРОДНЫЕ",L116)))</formula>
    </cfRule>
  </conditionalFormatting>
  <conditionalFormatting sqref="L116">
    <cfRule type="containsText" dxfId="44" priority="43" operator="containsText" text="НЕОДНОРОДНЫЕ">
      <formula>NOT(ISERROR(SEARCH("НЕОДНОРОДНЫЕ",L116)))</formula>
    </cfRule>
    <cfRule type="containsText" dxfId="43" priority="44" operator="containsText" text="ОДНОРОДНЫЕ">
      <formula>NOT(ISERROR(SEARCH("ОДНОРОДНЫЕ",L116)))</formula>
    </cfRule>
    <cfRule type="containsText" dxfId="42" priority="45" operator="containsText" text="НЕОДНОРОДНЫЕ">
      <formula>NOT(ISERROR(SEARCH("НЕОДНОРОДНЫЕ",L116)))</formula>
    </cfRule>
  </conditionalFormatting>
  <conditionalFormatting sqref="L117">
    <cfRule type="containsText" dxfId="41" priority="40" operator="containsText" text="НЕ">
      <formula>NOT(ISERROR(SEARCH("НЕ",L117)))</formula>
    </cfRule>
    <cfRule type="containsText" dxfId="40" priority="41" operator="containsText" text="ОДНОРОДНЫЕ">
      <formula>NOT(ISERROR(SEARCH("ОДНОРОДНЫЕ",L117)))</formula>
    </cfRule>
    <cfRule type="containsText" dxfId="39" priority="42" operator="containsText" text="НЕОДНОРОДНЫЕ">
      <formula>NOT(ISERROR(SEARCH("НЕОДНОРОДНЫЕ",L117)))</formula>
    </cfRule>
  </conditionalFormatting>
  <conditionalFormatting sqref="L117">
    <cfRule type="containsText" dxfId="38" priority="37" operator="containsText" text="НЕОДНОРОДНЫЕ">
      <formula>NOT(ISERROR(SEARCH("НЕОДНОРОДНЫЕ",L117)))</formula>
    </cfRule>
    <cfRule type="containsText" dxfId="37" priority="38" operator="containsText" text="ОДНОРОДНЫЕ">
      <formula>NOT(ISERROR(SEARCH("ОДНОРОДНЫЕ",L117)))</formula>
    </cfRule>
    <cfRule type="containsText" dxfId="36" priority="39" operator="containsText" text="НЕОДНОРОДНЫЕ">
      <formula>NOT(ISERROR(SEARCH("НЕОДНОРОДНЫЕ",L117)))</formula>
    </cfRule>
  </conditionalFormatting>
  <conditionalFormatting sqref="L118">
    <cfRule type="containsText" dxfId="35" priority="34" operator="containsText" text="НЕ">
      <formula>NOT(ISERROR(SEARCH("НЕ",L118)))</formula>
    </cfRule>
    <cfRule type="containsText" dxfId="34" priority="35" operator="containsText" text="ОДНОРОДНЫЕ">
      <formula>NOT(ISERROR(SEARCH("ОДНОРОДНЫЕ",L118)))</formula>
    </cfRule>
    <cfRule type="containsText" dxfId="33" priority="36" operator="containsText" text="НЕОДНОРОДНЫЕ">
      <formula>NOT(ISERROR(SEARCH("НЕОДНОРОДНЫЕ",L118)))</formula>
    </cfRule>
  </conditionalFormatting>
  <conditionalFormatting sqref="L118">
    <cfRule type="containsText" dxfId="32" priority="31" operator="containsText" text="НЕОДНОРОДНЫЕ">
      <formula>NOT(ISERROR(SEARCH("НЕОДНОРОДНЫЕ",L118)))</formula>
    </cfRule>
    <cfRule type="containsText" dxfId="31" priority="32" operator="containsText" text="ОДНОРОДНЫЕ">
      <formula>NOT(ISERROR(SEARCH("ОДНОРОДНЫЕ",L118)))</formula>
    </cfRule>
    <cfRule type="containsText" dxfId="30" priority="33" operator="containsText" text="НЕОДНОРОДНЫЕ">
      <formula>NOT(ISERROR(SEARCH("НЕОДНОРОДНЫЕ",L118)))</formula>
    </cfRule>
  </conditionalFormatting>
  <conditionalFormatting sqref="L21:L113">
    <cfRule type="containsText" dxfId="29" priority="28" operator="containsText" text="НЕ">
      <formula>NOT(ISERROR(SEARCH("НЕ",L21)))</formula>
    </cfRule>
    <cfRule type="containsText" dxfId="28" priority="29" operator="containsText" text="ОДНОРОДНЫЕ">
      <formula>NOT(ISERROR(SEARCH("ОДНОРОДНЫЕ",L21)))</formula>
    </cfRule>
    <cfRule type="containsText" dxfId="27" priority="30" operator="containsText" text="НЕОДНОРОДНЫЕ">
      <formula>NOT(ISERROR(SEARCH("НЕОДНОРОДНЫЕ",L21)))</formula>
    </cfRule>
  </conditionalFormatting>
  <conditionalFormatting sqref="L21:L113">
    <cfRule type="containsText" dxfId="26" priority="25" operator="containsText" text="НЕОДНОРОДНЫЕ">
      <formula>NOT(ISERROR(SEARCH("НЕОДНОРОДНЫЕ",L21)))</formula>
    </cfRule>
    <cfRule type="containsText" dxfId="25" priority="26" operator="containsText" text="ОДНОРОДНЫЕ">
      <formula>NOT(ISERROR(SEARCH("ОДНОРОДНЫЕ",L21)))</formula>
    </cfRule>
    <cfRule type="containsText" dxfId="24" priority="27" operator="containsText" text="НЕОДНОРОДНЫЕ">
      <formula>NOT(ISERROR(SEARCH("НЕОДНОРОДНЫЕ",L21)))</formula>
    </cfRule>
  </conditionalFormatting>
  <conditionalFormatting sqref="L114">
    <cfRule type="containsText" dxfId="23" priority="22" operator="containsText" text="НЕ">
      <formula>NOT(ISERROR(SEARCH("НЕ",L114)))</formula>
    </cfRule>
    <cfRule type="containsText" dxfId="22" priority="23" operator="containsText" text="ОДНОРОДНЫЕ">
      <formula>NOT(ISERROR(SEARCH("ОДНОРОДНЫЕ",L114)))</formula>
    </cfRule>
    <cfRule type="containsText" dxfId="21" priority="24" operator="containsText" text="НЕОДНОРОДНЫЕ">
      <formula>NOT(ISERROR(SEARCH("НЕОДНОРОДНЫЕ",L114)))</formula>
    </cfRule>
  </conditionalFormatting>
  <conditionalFormatting sqref="L114">
    <cfRule type="containsText" dxfId="20" priority="19" operator="containsText" text="НЕОДНОРОДНЫЕ">
      <formula>NOT(ISERROR(SEARCH("НЕОДНОРОДНЫЕ",L114)))</formula>
    </cfRule>
    <cfRule type="containsText" dxfId="19" priority="20" operator="containsText" text="ОДНОРОДНЫЕ">
      <formula>NOT(ISERROR(SEARCH("ОДНОРОДНЫЕ",L114)))</formula>
    </cfRule>
    <cfRule type="containsText" dxfId="18" priority="21" operator="containsText" text="НЕОДНОРОДНЫЕ">
      <formula>NOT(ISERROR(SEARCH("НЕОДНОРОДНЫЕ",L114)))</formula>
    </cfRule>
  </conditionalFormatting>
  <conditionalFormatting sqref="L115">
    <cfRule type="containsText" dxfId="17" priority="16" operator="containsText" text="НЕ">
      <formula>NOT(ISERROR(SEARCH("НЕ",L115)))</formula>
    </cfRule>
    <cfRule type="containsText" dxfId="16" priority="17" operator="containsText" text="ОДНОРОДНЫЕ">
      <formula>NOT(ISERROR(SEARCH("ОДНОРОДНЫЕ",L115)))</formula>
    </cfRule>
    <cfRule type="containsText" dxfId="15" priority="18" operator="containsText" text="НЕОДНОРОДНЫЕ">
      <formula>NOT(ISERROR(SEARCH("НЕОДНОРОДНЫЕ",L115)))</formula>
    </cfRule>
  </conditionalFormatting>
  <conditionalFormatting sqref="L115">
    <cfRule type="containsText" dxfId="14" priority="13" operator="containsText" text="НЕОДНОРОДНЫЕ">
      <formula>NOT(ISERROR(SEARCH("НЕОДНОРОДНЫЕ",L115)))</formula>
    </cfRule>
    <cfRule type="containsText" dxfId="13" priority="14" operator="containsText" text="ОДНОРОДНЫЕ">
      <formula>NOT(ISERROR(SEARCH("ОДНОРОДНЫЕ",L115)))</formula>
    </cfRule>
    <cfRule type="containsText" dxfId="12" priority="15" operator="containsText" text="НЕОДНОРОДНЫЕ">
      <formula>NOT(ISERROR(SEARCH("НЕОДНОРОДНЫЕ",L115)))</formula>
    </cfRule>
  </conditionalFormatting>
  <conditionalFormatting sqref="L122">
    <cfRule type="containsText" dxfId="11" priority="10" operator="containsText" text="НЕ">
      <formula>NOT(ISERROR(SEARCH("НЕ",L122)))</formula>
    </cfRule>
    <cfRule type="containsText" dxfId="10" priority="11" operator="containsText" text="ОДНОРОДНЫЕ">
      <formula>NOT(ISERROR(SEARCH("ОДНОРОДНЫЕ",L122)))</formula>
    </cfRule>
    <cfRule type="containsText" dxfId="9" priority="12" operator="containsText" text="НЕОДНОРОДНЫЕ">
      <formula>NOT(ISERROR(SEARCH("НЕОДНОРОДНЫЕ",L122)))</formula>
    </cfRule>
  </conditionalFormatting>
  <conditionalFormatting sqref="L122">
    <cfRule type="containsText" dxfId="8" priority="7" operator="containsText" text="НЕОДНОРОДНЫЕ">
      <formula>NOT(ISERROR(SEARCH("НЕОДНОРОДНЫЕ",L122)))</formula>
    </cfRule>
    <cfRule type="containsText" dxfId="7" priority="8" operator="containsText" text="ОДНОРОДНЫЕ">
      <formula>NOT(ISERROR(SEARCH("ОДНОРОДНЫЕ",L122)))</formula>
    </cfRule>
    <cfRule type="containsText" dxfId="6" priority="9" operator="containsText" text="НЕОДНОРОДНЫЕ">
      <formula>NOT(ISERROR(SEARCH("НЕОДНОРОДНЫЕ",L122)))</formula>
    </cfRule>
  </conditionalFormatting>
  <conditionalFormatting sqref="L123">
    <cfRule type="containsText" dxfId="5" priority="4" operator="containsText" text="НЕ">
      <formula>NOT(ISERROR(SEARCH("НЕ",L123)))</formula>
    </cfRule>
    <cfRule type="containsText" dxfId="4" priority="5" operator="containsText" text="ОДНОРОДНЫЕ">
      <formula>NOT(ISERROR(SEARCH("ОДНОРОДНЫЕ",L123)))</formula>
    </cfRule>
    <cfRule type="containsText" dxfId="3" priority="6" operator="containsText" text="НЕОДНОРОДНЫЕ">
      <formula>NOT(ISERROR(SEARCH("НЕОДНОРОДНЫЕ",L123)))</formula>
    </cfRule>
  </conditionalFormatting>
  <conditionalFormatting sqref="L123">
    <cfRule type="containsText" dxfId="2" priority="1" operator="containsText" text="НЕОДНОРОДНЫЕ">
      <formula>NOT(ISERROR(SEARCH("НЕОДНОРОДНЫЕ",L123)))</formula>
    </cfRule>
    <cfRule type="containsText" dxfId="1" priority="2" operator="containsText" text="ОДНОРОДНЫЕ">
      <formula>NOT(ISERROR(SEARCH("ОДНОРОДНЫЕ",L123)))</formula>
    </cfRule>
    <cfRule type="containsText" dxfId="0" priority="3" operator="containsText" text="НЕОДНОРОДНЫЕ">
      <formula>NOT(ISERROR(SEARCH("НЕОДНОРОДНЫЕ",L123)))</formula>
    </cfRule>
  </conditionalFormatting>
  <pageMargins left="0.31496062992125984" right="0.19685039370078741" top="0.35433070866141736" bottom="0.35433070866141736" header="0.11811023622047245" footer="0.11811023622047245"/>
  <pageSetup paperSize="9" scale="63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2025-03-07T07:32:37Z</dcterms:modified>
</cp:coreProperties>
</file>