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J20" i="1" l="1"/>
  <c r="I20" i="1"/>
  <c r="H20" i="1"/>
  <c r="E128" i="1"/>
  <c r="H21" i="1"/>
  <c r="M21" i="1" s="1"/>
  <c r="I21" i="1"/>
  <c r="J21" i="1"/>
  <c r="H22" i="1"/>
  <c r="M22" i="1" s="1"/>
  <c r="I22" i="1"/>
  <c r="J22" i="1"/>
  <c r="H23" i="1"/>
  <c r="M23" i="1" s="1"/>
  <c r="I23" i="1"/>
  <c r="J23" i="1"/>
  <c r="H24" i="1"/>
  <c r="M24" i="1" s="1"/>
  <c r="I24" i="1"/>
  <c r="J24" i="1"/>
  <c r="H25" i="1"/>
  <c r="M25" i="1" s="1"/>
  <c r="I25" i="1"/>
  <c r="J25" i="1"/>
  <c r="H26" i="1"/>
  <c r="M26" i="1" s="1"/>
  <c r="I26" i="1"/>
  <c r="J26" i="1"/>
  <c r="H27" i="1"/>
  <c r="M27" i="1" s="1"/>
  <c r="I27" i="1"/>
  <c r="J27" i="1"/>
  <c r="H28" i="1"/>
  <c r="M28" i="1" s="1"/>
  <c r="I28" i="1"/>
  <c r="J28" i="1"/>
  <c r="H29" i="1"/>
  <c r="M29" i="1" s="1"/>
  <c r="I29" i="1"/>
  <c r="J29" i="1"/>
  <c r="H30" i="1"/>
  <c r="M30" i="1" s="1"/>
  <c r="I30" i="1"/>
  <c r="J30" i="1"/>
  <c r="H31" i="1"/>
  <c r="M31" i="1" s="1"/>
  <c r="I31" i="1"/>
  <c r="J31" i="1"/>
  <c r="H32" i="1"/>
  <c r="M32" i="1" s="1"/>
  <c r="I32" i="1"/>
  <c r="J32" i="1"/>
  <c r="H33" i="1"/>
  <c r="M33" i="1" s="1"/>
  <c r="I33" i="1"/>
  <c r="J33" i="1"/>
  <c r="H34" i="1"/>
  <c r="M34" i="1" s="1"/>
  <c r="I34" i="1"/>
  <c r="J34" i="1"/>
  <c r="K34" i="1" s="1"/>
  <c r="L34" i="1" s="1"/>
  <c r="H35" i="1"/>
  <c r="M35" i="1" s="1"/>
  <c r="I35" i="1"/>
  <c r="J35" i="1"/>
  <c r="H36" i="1"/>
  <c r="M36" i="1" s="1"/>
  <c r="I36" i="1"/>
  <c r="J36" i="1"/>
  <c r="H37" i="1"/>
  <c r="M37" i="1" s="1"/>
  <c r="I37" i="1"/>
  <c r="J37" i="1"/>
  <c r="H38" i="1"/>
  <c r="M38" i="1" s="1"/>
  <c r="I38" i="1"/>
  <c r="J38" i="1"/>
  <c r="H39" i="1"/>
  <c r="M39" i="1" s="1"/>
  <c r="I39" i="1"/>
  <c r="J39" i="1"/>
  <c r="H40" i="1"/>
  <c r="M40" i="1" s="1"/>
  <c r="I40" i="1"/>
  <c r="J40" i="1"/>
  <c r="K40" i="1" s="1"/>
  <c r="L40" i="1" s="1"/>
  <c r="H41" i="1"/>
  <c r="M41" i="1" s="1"/>
  <c r="I41" i="1"/>
  <c r="J41" i="1"/>
  <c r="H42" i="1"/>
  <c r="M42" i="1" s="1"/>
  <c r="I42" i="1"/>
  <c r="J42" i="1"/>
  <c r="H43" i="1"/>
  <c r="M43" i="1" s="1"/>
  <c r="I43" i="1"/>
  <c r="J43" i="1"/>
  <c r="H44" i="1"/>
  <c r="M44" i="1" s="1"/>
  <c r="I44" i="1"/>
  <c r="J44" i="1"/>
  <c r="H45" i="1"/>
  <c r="M45" i="1" s="1"/>
  <c r="I45" i="1"/>
  <c r="J45" i="1"/>
  <c r="H46" i="1"/>
  <c r="M46" i="1" s="1"/>
  <c r="I46" i="1"/>
  <c r="J46" i="1"/>
  <c r="H47" i="1"/>
  <c r="M47" i="1" s="1"/>
  <c r="I47" i="1"/>
  <c r="J47" i="1"/>
  <c r="H48" i="1"/>
  <c r="M48" i="1" s="1"/>
  <c r="I48" i="1"/>
  <c r="J48" i="1"/>
  <c r="H49" i="1"/>
  <c r="M49" i="1" s="1"/>
  <c r="I49" i="1"/>
  <c r="J49" i="1"/>
  <c r="H50" i="1"/>
  <c r="M50" i="1" s="1"/>
  <c r="I50" i="1"/>
  <c r="J50" i="1"/>
  <c r="H51" i="1"/>
  <c r="M51" i="1" s="1"/>
  <c r="I51" i="1"/>
  <c r="J51" i="1"/>
  <c r="H52" i="1"/>
  <c r="M52" i="1" s="1"/>
  <c r="I52" i="1"/>
  <c r="J52" i="1"/>
  <c r="H53" i="1"/>
  <c r="M53" i="1" s="1"/>
  <c r="I53" i="1"/>
  <c r="J53" i="1"/>
  <c r="H54" i="1"/>
  <c r="M54" i="1" s="1"/>
  <c r="I54" i="1"/>
  <c r="J54" i="1"/>
  <c r="H55" i="1"/>
  <c r="M55" i="1" s="1"/>
  <c r="I55" i="1"/>
  <c r="J55" i="1"/>
  <c r="H56" i="1"/>
  <c r="M56" i="1" s="1"/>
  <c r="I56" i="1"/>
  <c r="J56" i="1"/>
  <c r="H57" i="1"/>
  <c r="M57" i="1" s="1"/>
  <c r="I57" i="1"/>
  <c r="J57" i="1"/>
  <c r="H58" i="1"/>
  <c r="M58" i="1" s="1"/>
  <c r="I58" i="1"/>
  <c r="J58" i="1"/>
  <c r="H59" i="1"/>
  <c r="M59" i="1" s="1"/>
  <c r="I59" i="1"/>
  <c r="J59" i="1"/>
  <c r="H60" i="1"/>
  <c r="M60" i="1" s="1"/>
  <c r="I60" i="1"/>
  <c r="J60" i="1"/>
  <c r="H61" i="1"/>
  <c r="M61" i="1" s="1"/>
  <c r="I61" i="1"/>
  <c r="J61" i="1"/>
  <c r="H62" i="1"/>
  <c r="M62" i="1" s="1"/>
  <c r="I62" i="1"/>
  <c r="J62" i="1"/>
  <c r="H63" i="1"/>
  <c r="M63" i="1" s="1"/>
  <c r="I63" i="1"/>
  <c r="J63" i="1"/>
  <c r="H64" i="1"/>
  <c r="M64" i="1" s="1"/>
  <c r="I64" i="1"/>
  <c r="J64" i="1"/>
  <c r="H65" i="1"/>
  <c r="M65" i="1" s="1"/>
  <c r="I65" i="1"/>
  <c r="J65" i="1"/>
  <c r="H66" i="1"/>
  <c r="M66" i="1" s="1"/>
  <c r="I66" i="1"/>
  <c r="J66" i="1"/>
  <c r="H67" i="1"/>
  <c r="M67" i="1" s="1"/>
  <c r="I67" i="1"/>
  <c r="J67" i="1"/>
  <c r="H68" i="1"/>
  <c r="M68" i="1" s="1"/>
  <c r="I68" i="1"/>
  <c r="J68" i="1"/>
  <c r="H69" i="1"/>
  <c r="M69" i="1" s="1"/>
  <c r="I69" i="1"/>
  <c r="J69" i="1"/>
  <c r="H70" i="1"/>
  <c r="M70" i="1" s="1"/>
  <c r="I70" i="1"/>
  <c r="J70" i="1"/>
  <c r="H71" i="1"/>
  <c r="I71" i="1"/>
  <c r="J71" i="1"/>
  <c r="H72" i="1"/>
  <c r="M72" i="1" s="1"/>
  <c r="I72" i="1"/>
  <c r="J72" i="1"/>
  <c r="H73" i="1"/>
  <c r="M73" i="1" s="1"/>
  <c r="I73" i="1"/>
  <c r="J73" i="1"/>
  <c r="H74" i="1"/>
  <c r="M74" i="1" s="1"/>
  <c r="I74" i="1"/>
  <c r="J74" i="1"/>
  <c r="H75" i="1"/>
  <c r="M75" i="1" s="1"/>
  <c r="I75" i="1"/>
  <c r="J75" i="1"/>
  <c r="H76" i="1"/>
  <c r="M76" i="1" s="1"/>
  <c r="I76" i="1"/>
  <c r="J76" i="1"/>
  <c r="H77" i="1"/>
  <c r="M77" i="1" s="1"/>
  <c r="I77" i="1"/>
  <c r="J77" i="1"/>
  <c r="H78" i="1"/>
  <c r="M78" i="1" s="1"/>
  <c r="I78" i="1"/>
  <c r="J78" i="1"/>
  <c r="H79" i="1"/>
  <c r="M79" i="1" s="1"/>
  <c r="I79" i="1"/>
  <c r="J79" i="1"/>
  <c r="H80" i="1"/>
  <c r="M80" i="1" s="1"/>
  <c r="I80" i="1"/>
  <c r="J80" i="1"/>
  <c r="H81" i="1"/>
  <c r="M81" i="1" s="1"/>
  <c r="I81" i="1"/>
  <c r="J81" i="1"/>
  <c r="H82" i="1"/>
  <c r="M82" i="1" s="1"/>
  <c r="I82" i="1"/>
  <c r="J82" i="1"/>
  <c r="H83" i="1"/>
  <c r="M83" i="1" s="1"/>
  <c r="I83" i="1"/>
  <c r="J83" i="1"/>
  <c r="H84" i="1"/>
  <c r="M84" i="1" s="1"/>
  <c r="I84" i="1"/>
  <c r="J84" i="1"/>
  <c r="H85" i="1"/>
  <c r="M85" i="1" s="1"/>
  <c r="I85" i="1"/>
  <c r="J85" i="1"/>
  <c r="H86" i="1"/>
  <c r="M86" i="1" s="1"/>
  <c r="I86" i="1"/>
  <c r="J86" i="1"/>
  <c r="H87" i="1"/>
  <c r="M87" i="1" s="1"/>
  <c r="I87" i="1"/>
  <c r="J87" i="1"/>
  <c r="H88" i="1"/>
  <c r="M88" i="1" s="1"/>
  <c r="I88" i="1"/>
  <c r="J88" i="1"/>
  <c r="H89" i="1"/>
  <c r="M89" i="1" s="1"/>
  <c r="I89" i="1"/>
  <c r="J89" i="1"/>
  <c r="H90" i="1"/>
  <c r="M90" i="1" s="1"/>
  <c r="I90" i="1"/>
  <c r="J90" i="1"/>
  <c r="H91" i="1"/>
  <c r="M91" i="1" s="1"/>
  <c r="I91" i="1"/>
  <c r="J91" i="1"/>
  <c r="H92" i="1"/>
  <c r="M92" i="1" s="1"/>
  <c r="I92" i="1"/>
  <c r="J92" i="1"/>
  <c r="H93" i="1"/>
  <c r="M93" i="1" s="1"/>
  <c r="I93" i="1"/>
  <c r="J93" i="1"/>
  <c r="H94" i="1"/>
  <c r="M94" i="1" s="1"/>
  <c r="I94" i="1"/>
  <c r="J94" i="1"/>
  <c r="H95" i="1"/>
  <c r="M95" i="1" s="1"/>
  <c r="I95" i="1"/>
  <c r="J95" i="1"/>
  <c r="H96" i="1"/>
  <c r="M96" i="1" s="1"/>
  <c r="I96" i="1"/>
  <c r="J96" i="1"/>
  <c r="H97" i="1"/>
  <c r="M97" i="1" s="1"/>
  <c r="I97" i="1"/>
  <c r="J97" i="1"/>
  <c r="H98" i="1"/>
  <c r="M98" i="1" s="1"/>
  <c r="I98" i="1"/>
  <c r="J98" i="1"/>
  <c r="H99" i="1"/>
  <c r="M99" i="1" s="1"/>
  <c r="I99" i="1"/>
  <c r="J99" i="1"/>
  <c r="H100" i="1"/>
  <c r="M100" i="1" s="1"/>
  <c r="I100" i="1"/>
  <c r="J100" i="1"/>
  <c r="H101" i="1"/>
  <c r="I101" i="1"/>
  <c r="J101" i="1"/>
  <c r="H102" i="1"/>
  <c r="M102" i="1" s="1"/>
  <c r="I102" i="1"/>
  <c r="J102" i="1"/>
  <c r="H103" i="1"/>
  <c r="M103" i="1" s="1"/>
  <c r="I103" i="1"/>
  <c r="J103" i="1"/>
  <c r="H104" i="1"/>
  <c r="M104" i="1" s="1"/>
  <c r="I104" i="1"/>
  <c r="J104" i="1"/>
  <c r="H105" i="1"/>
  <c r="M105" i="1" s="1"/>
  <c r="I105" i="1"/>
  <c r="J105" i="1"/>
  <c r="H106" i="1"/>
  <c r="M106" i="1" s="1"/>
  <c r="I106" i="1"/>
  <c r="J106" i="1"/>
  <c r="H107" i="1"/>
  <c r="M107" i="1" s="1"/>
  <c r="I107" i="1"/>
  <c r="J107" i="1"/>
  <c r="H108" i="1"/>
  <c r="M108" i="1" s="1"/>
  <c r="I108" i="1"/>
  <c r="J108" i="1"/>
  <c r="H109" i="1"/>
  <c r="M109" i="1" s="1"/>
  <c r="I109" i="1"/>
  <c r="J109" i="1"/>
  <c r="H110" i="1"/>
  <c r="M110" i="1" s="1"/>
  <c r="I110" i="1"/>
  <c r="J110" i="1"/>
  <c r="H111" i="1"/>
  <c r="M111" i="1" s="1"/>
  <c r="I111" i="1"/>
  <c r="J111" i="1"/>
  <c r="H112" i="1"/>
  <c r="M112" i="1" s="1"/>
  <c r="I112" i="1"/>
  <c r="J112" i="1"/>
  <c r="J127" i="1"/>
  <c r="I127" i="1"/>
  <c r="H127" i="1"/>
  <c r="M127" i="1" s="1"/>
  <c r="J126" i="1"/>
  <c r="I126" i="1"/>
  <c r="H126" i="1"/>
  <c r="M126" i="1" s="1"/>
  <c r="J125" i="1"/>
  <c r="I125" i="1"/>
  <c r="H125" i="1"/>
  <c r="M125" i="1" s="1"/>
  <c r="J124" i="1"/>
  <c r="I124" i="1"/>
  <c r="H124" i="1"/>
  <c r="M124" i="1" s="1"/>
  <c r="J123" i="1"/>
  <c r="I123" i="1"/>
  <c r="H123" i="1"/>
  <c r="M123" i="1" s="1"/>
  <c r="J122" i="1"/>
  <c r="I122" i="1"/>
  <c r="H122" i="1"/>
  <c r="M122" i="1" s="1"/>
  <c r="J121" i="1"/>
  <c r="I121" i="1"/>
  <c r="H121" i="1"/>
  <c r="M121" i="1" s="1"/>
  <c r="J120" i="1"/>
  <c r="I120" i="1"/>
  <c r="H120" i="1"/>
  <c r="M120" i="1" s="1"/>
  <c r="J119" i="1"/>
  <c r="I119" i="1"/>
  <c r="H119" i="1"/>
  <c r="M119" i="1" s="1"/>
  <c r="J118" i="1"/>
  <c r="I118" i="1"/>
  <c r="H118" i="1"/>
  <c r="M118" i="1" s="1"/>
  <c r="J117" i="1"/>
  <c r="I117" i="1"/>
  <c r="H117" i="1"/>
  <c r="M117" i="1" s="1"/>
  <c r="J116" i="1"/>
  <c r="I116" i="1"/>
  <c r="H116" i="1"/>
  <c r="M116" i="1" s="1"/>
  <c r="J115" i="1"/>
  <c r="I115" i="1"/>
  <c r="H115" i="1"/>
  <c r="M115" i="1" s="1"/>
  <c r="J114" i="1"/>
  <c r="I114" i="1"/>
  <c r="H114" i="1"/>
  <c r="M114" i="1" s="1"/>
  <c r="J113" i="1"/>
  <c r="I113" i="1"/>
  <c r="H113" i="1"/>
  <c r="M113" i="1" s="1"/>
  <c r="K72" i="1" l="1"/>
  <c r="L72" i="1" s="1"/>
  <c r="K65" i="1"/>
  <c r="L65" i="1" s="1"/>
  <c r="K59" i="1"/>
  <c r="L59" i="1" s="1"/>
  <c r="K55" i="1"/>
  <c r="L55" i="1" s="1"/>
  <c r="K35" i="1"/>
  <c r="L35" i="1" s="1"/>
  <c r="K82" i="1"/>
  <c r="L82" i="1" s="1"/>
  <c r="K68" i="1"/>
  <c r="L68" i="1" s="1"/>
  <c r="K89" i="1"/>
  <c r="L89" i="1" s="1"/>
  <c r="K85" i="1"/>
  <c r="L85" i="1" s="1"/>
  <c r="K27" i="1"/>
  <c r="L27" i="1" s="1"/>
  <c r="K20" i="1"/>
  <c r="L20" i="1" s="1"/>
  <c r="K91" i="1"/>
  <c r="L91" i="1" s="1"/>
  <c r="K29" i="1"/>
  <c r="L29" i="1" s="1"/>
  <c r="K95" i="1"/>
  <c r="L95" i="1" s="1"/>
  <c r="K87" i="1"/>
  <c r="L87" i="1" s="1"/>
  <c r="K21" i="1"/>
  <c r="L21" i="1" s="1"/>
  <c r="K41" i="1"/>
  <c r="L41" i="1" s="1"/>
  <c r="K83" i="1"/>
  <c r="L83" i="1" s="1"/>
  <c r="K23" i="1"/>
  <c r="L23" i="1" s="1"/>
  <c r="K106" i="1"/>
  <c r="L106" i="1" s="1"/>
  <c r="K94" i="1"/>
  <c r="L94" i="1" s="1"/>
  <c r="K22" i="1"/>
  <c r="L22" i="1" s="1"/>
  <c r="K75" i="1"/>
  <c r="L75" i="1" s="1"/>
  <c r="K67" i="1"/>
  <c r="L67" i="1" s="1"/>
  <c r="K108" i="1"/>
  <c r="L108" i="1" s="1"/>
  <c r="K42" i="1"/>
  <c r="L42" i="1" s="1"/>
  <c r="K107" i="1"/>
  <c r="L107" i="1" s="1"/>
  <c r="K110" i="1"/>
  <c r="L110" i="1" s="1"/>
  <c r="K122" i="1"/>
  <c r="L122" i="1" s="1"/>
  <c r="K101" i="1"/>
  <c r="L101" i="1" s="1"/>
  <c r="K90" i="1"/>
  <c r="L90" i="1" s="1"/>
  <c r="K84" i="1"/>
  <c r="L84" i="1" s="1"/>
  <c r="K78" i="1"/>
  <c r="L78" i="1" s="1"/>
  <c r="K70" i="1"/>
  <c r="L70" i="1" s="1"/>
  <c r="K66" i="1"/>
  <c r="L66" i="1" s="1"/>
  <c r="K77" i="1"/>
  <c r="L77" i="1" s="1"/>
  <c r="K61" i="1"/>
  <c r="L61" i="1" s="1"/>
  <c r="K52" i="1"/>
  <c r="L52" i="1" s="1"/>
  <c r="K48" i="1"/>
  <c r="L48" i="1" s="1"/>
  <c r="K44" i="1"/>
  <c r="L44" i="1" s="1"/>
  <c r="K31" i="1"/>
  <c r="L31" i="1" s="1"/>
  <c r="K28" i="1"/>
  <c r="L28" i="1" s="1"/>
  <c r="K126" i="1"/>
  <c r="L126" i="1" s="1"/>
  <c r="K103" i="1"/>
  <c r="L103" i="1" s="1"/>
  <c r="K102" i="1"/>
  <c r="L102" i="1" s="1"/>
  <c r="M101" i="1"/>
  <c r="K99" i="1"/>
  <c r="L99" i="1" s="1"/>
  <c r="K97" i="1"/>
  <c r="L97" i="1" s="1"/>
  <c r="K92" i="1"/>
  <c r="L92" i="1" s="1"/>
  <c r="K71" i="1"/>
  <c r="L71" i="1" s="1"/>
  <c r="K73" i="1"/>
  <c r="L73" i="1" s="1"/>
  <c r="K58" i="1"/>
  <c r="L58" i="1" s="1"/>
  <c r="K51" i="1"/>
  <c r="L51" i="1" s="1"/>
  <c r="K47" i="1"/>
  <c r="L47" i="1" s="1"/>
  <c r="K43" i="1"/>
  <c r="L43" i="1" s="1"/>
  <c r="K36" i="1"/>
  <c r="L36" i="1" s="1"/>
  <c r="K54" i="1"/>
  <c r="L54" i="1" s="1"/>
  <c r="K50" i="1"/>
  <c r="L50" i="1" s="1"/>
  <c r="K45" i="1"/>
  <c r="L45" i="1" s="1"/>
  <c r="K38" i="1"/>
  <c r="L38" i="1" s="1"/>
  <c r="K49" i="1"/>
  <c r="L49" i="1" s="1"/>
  <c r="K53" i="1"/>
  <c r="L53" i="1" s="1"/>
  <c r="K26" i="1"/>
  <c r="L26" i="1" s="1"/>
  <c r="K125" i="1"/>
  <c r="L125" i="1" s="1"/>
  <c r="K113" i="1"/>
  <c r="L113" i="1" s="1"/>
  <c r="K121" i="1"/>
  <c r="L121" i="1" s="1"/>
  <c r="K120" i="1"/>
  <c r="L120" i="1" s="1"/>
  <c r="K117" i="1"/>
  <c r="L117" i="1" s="1"/>
  <c r="K112" i="1"/>
  <c r="L112" i="1" s="1"/>
  <c r="K124" i="1"/>
  <c r="L124" i="1" s="1"/>
  <c r="K111" i="1"/>
  <c r="L111" i="1" s="1"/>
  <c r="K109" i="1"/>
  <c r="L109" i="1" s="1"/>
  <c r="K105" i="1"/>
  <c r="L105" i="1" s="1"/>
  <c r="K104" i="1"/>
  <c r="L104" i="1" s="1"/>
  <c r="K98" i="1"/>
  <c r="L98" i="1" s="1"/>
  <c r="K100" i="1"/>
  <c r="L100" i="1" s="1"/>
  <c r="K93" i="1"/>
  <c r="L93" i="1" s="1"/>
  <c r="K86" i="1"/>
  <c r="L86" i="1" s="1"/>
  <c r="K96" i="1"/>
  <c r="L96" i="1" s="1"/>
  <c r="K88" i="1"/>
  <c r="L88" i="1" s="1"/>
  <c r="K81" i="1"/>
  <c r="L81" i="1" s="1"/>
  <c r="K80" i="1"/>
  <c r="L80" i="1" s="1"/>
  <c r="K79" i="1"/>
  <c r="L79" i="1" s="1"/>
  <c r="K76" i="1"/>
  <c r="L76" i="1" s="1"/>
  <c r="K69" i="1"/>
  <c r="L69" i="1" s="1"/>
  <c r="M71" i="1"/>
  <c r="K74" i="1"/>
  <c r="L74" i="1" s="1"/>
  <c r="K64" i="1"/>
  <c r="L64" i="1" s="1"/>
  <c r="K63" i="1"/>
  <c r="L63" i="1" s="1"/>
  <c r="K62" i="1"/>
  <c r="L62" i="1" s="1"/>
  <c r="K60" i="1"/>
  <c r="L60" i="1" s="1"/>
  <c r="K37" i="1"/>
  <c r="L37" i="1" s="1"/>
  <c r="K57" i="1"/>
  <c r="L57" i="1" s="1"/>
  <c r="K33" i="1"/>
  <c r="L33" i="1" s="1"/>
  <c r="K56" i="1"/>
  <c r="L56" i="1" s="1"/>
  <c r="K46" i="1"/>
  <c r="L46" i="1" s="1"/>
  <c r="K39" i="1"/>
  <c r="L39" i="1" s="1"/>
  <c r="K32" i="1"/>
  <c r="L32" i="1" s="1"/>
  <c r="K30" i="1"/>
  <c r="L30" i="1" s="1"/>
  <c r="K25" i="1"/>
  <c r="L25" i="1" s="1"/>
  <c r="K24" i="1"/>
  <c r="L24" i="1" s="1"/>
  <c r="K114" i="1"/>
  <c r="L114" i="1" s="1"/>
  <c r="K118" i="1"/>
  <c r="L118" i="1" s="1"/>
  <c r="K115" i="1"/>
  <c r="L115" i="1" s="1"/>
  <c r="K119" i="1"/>
  <c r="L119" i="1" s="1"/>
  <c r="K123" i="1"/>
  <c r="L123" i="1" s="1"/>
  <c r="K127" i="1"/>
  <c r="L127" i="1" s="1"/>
  <c r="K116" i="1"/>
  <c r="L116" i="1" s="1"/>
  <c r="M20" i="1" l="1"/>
  <c r="M128" i="1" s="1"/>
  <c r="G128" i="1"/>
  <c r="F128" i="1"/>
</calcChain>
</file>

<file path=xl/sharedStrings.xml><?xml version="1.0" encoding="utf-8"?>
<sst xmlns="http://schemas.openxmlformats.org/spreadsheetml/2006/main" count="252" uniqueCount="140">
  <si>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</si>
  <si>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</si>
  <si>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</si>
  <si>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</si>
  <si>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</si>
  <si>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</si>
  <si>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</si>
  <si>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</si>
  <si>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</si>
  <si>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</si>
  <si>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</si>
  <si>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</si>
  <si>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</si>
  <si>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</si>
  <si>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</si>
  <si>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</si>
  <si>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</si>
  <si>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</si>
  <si>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</si>
  <si>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</si>
  <si>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</si>
  <si>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</si>
  <si>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</si>
  <si>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</si>
  <si>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</si>
  <si>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</si>
  <si>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</si>
  <si>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069-25</t>
  </si>
  <si>
    <t>на поставку стоматологических  расходных материалов и инструментов</t>
  </si>
  <si>
    <t>КП вх. № 760-03/25 от 31.03.2025</t>
  </si>
  <si>
    <t>КП вх. № 761-03/25 от 31.03.2025</t>
  </si>
  <si>
    <t>КП вх. № 762-03/25 от 31.03.2025</t>
  </si>
  <si>
    <t>Бумага артикуляционная</t>
  </si>
  <si>
    <t>МТ-файлы ассорти</t>
  </si>
  <si>
    <t xml:space="preserve">Реципрок-файлы </t>
  </si>
  <si>
    <t>Силапекс или АН+ (или эквивалент)</t>
  </si>
  <si>
    <t>Ретракционная нить № 00</t>
  </si>
  <si>
    <t>Штифты бумажные № 20(04)</t>
  </si>
  <si>
    <t>Штифты бумажные № 25(04)</t>
  </si>
  <si>
    <t>Штифты бумажные № 30(04)</t>
  </si>
  <si>
    <t>Штифты бумажные № 20(06)</t>
  </si>
  <si>
    <t>Штифты бумажные № 25(06)</t>
  </si>
  <si>
    <t>Штифты бумажные № 30(06)</t>
  </si>
  <si>
    <t>Штифты гуттаперчевые № 15 (02)</t>
  </si>
  <si>
    <t>Штифты гуттаперчевые № 15 (04)</t>
  </si>
  <si>
    <t>Штифты гуттаперчевые № 20 (02)</t>
  </si>
  <si>
    <t>Штифты гуттаперчевые № 20 (04)</t>
  </si>
  <si>
    <t>Штифты гуттаперчевые № 25   (02)</t>
  </si>
  <si>
    <t>Штифты гуттаперчевые № 25   (04)</t>
  </si>
  <si>
    <t>Штифты гуттаперчевые № 25   (06)</t>
  </si>
  <si>
    <t>Штифты гуттаперчевые № 30 (04)</t>
  </si>
  <si>
    <t>Штифты гуттаперчевые № 30 (06)</t>
  </si>
  <si>
    <t>Штифты гуттаперчевые конусные № 35 (04)</t>
  </si>
  <si>
    <t>Штифты гуттаперчевые конусные № 35 (06)</t>
  </si>
  <si>
    <t>Штифты гуттаперчевые конусные № 40(04)</t>
  </si>
  <si>
    <t>Штифты гуттаперчевые конусные № 40 (06)</t>
  </si>
  <si>
    <t>Файлы H № 10 25 мм MANI (или эквивалент)</t>
  </si>
  <si>
    <t>Файлы H № 10 32 мм MANI (или эквивалент)</t>
  </si>
  <si>
    <t>Файлы H № 15 25 мм MANI (или эквивалент)</t>
  </si>
  <si>
    <t>Файлы H № 15 32 мм MANI (или эквивалент)</t>
  </si>
  <si>
    <t>Файлы H № 20 25 мм MANI (или эквивалент)</t>
  </si>
  <si>
    <t>Файлы H № 20 32 мм MANI (или эквивалент)</t>
  </si>
  <si>
    <t>Файлы H № 25 25 мм MANI (или эквивалент)</t>
  </si>
  <si>
    <t>Файлы H № 25 32 мм MANI (или эквивалент)</t>
  </si>
  <si>
    <t>Файлы H № 30 32 мм MANI (или эквивалент)</t>
  </si>
  <si>
    <t>Файлы К № 8 25 мм MANI (или эквивалент)</t>
  </si>
  <si>
    <t>Файлы К № 10 25 мм MANI (или эквивалент)</t>
  </si>
  <si>
    <t>Файлы К № 10 32 мм MANI (или эквивалент)</t>
  </si>
  <si>
    <t>Файлы К № 15 25 мм MANI (или эквивалент)</t>
  </si>
  <si>
    <t>Файлы К № 15 32 мм MANI (или эквивалент)</t>
  </si>
  <si>
    <t>Файлы К № 20 25 мм MANI (или эквивалент)</t>
  </si>
  <si>
    <t>Файлы К № 20 32 мм MANI (или эквивалент)</t>
  </si>
  <si>
    <t>Файлы К № 25 25 мм MANI (или эквивалент)</t>
  </si>
  <si>
    <t>Файлы К № 25 32 мм MANI (или эквивалент)</t>
  </si>
  <si>
    <t>Файлы К № 30 25 мм MANI (или эквивалент)</t>
  </si>
  <si>
    <t>Файлы К № 30 32 мм MANI (или эквивалент)</t>
  </si>
  <si>
    <t xml:space="preserve">Микроаппликаторы (микробраши) № 2  большие </t>
  </si>
  <si>
    <t>Микроаппликаторы № 1 (мелкие)</t>
  </si>
  <si>
    <t>Микроаппликаторы № 2 (средние)</t>
  </si>
  <si>
    <t>Каласепт (или эквивалент)</t>
  </si>
  <si>
    <t>Эдеталь гель (или эквивалент)</t>
  </si>
  <si>
    <t>Гипохлорит натрия 3,25%</t>
  </si>
  <si>
    <t>Дайкал-ивори (или эквивалент)</t>
  </si>
  <si>
    <t>Клинья фиксирующие деревянные № 1.085</t>
  </si>
  <si>
    <t>Глума Десенситайзер Heraeus (или эквивалент)</t>
  </si>
  <si>
    <t>Harmonize композит универсальный наногибридный дентин А1 4г.36545 Kerr (или эквивалент)</t>
  </si>
  <si>
    <t>Harmonize композит универсальный наногибридный дентин А2 4г.36536 Kerr (или эквивалент)</t>
  </si>
  <si>
    <t>Harmonize композит универсальный наногибридный дентин А3 4г.36546 Kerr (или эквивалент)</t>
  </si>
  <si>
    <t>Harmonize композит универсальный наногибридный эмаль В2 4г.36557 Kerr (или эквивалент)</t>
  </si>
  <si>
    <t>Harmonize композит универсальный наногибридный эмаль  А2 4г. 36537 Kerr (или эквивалент)</t>
  </si>
  <si>
    <t>Harmonize композит универсальный наногибридный эмаль А3 4г. 36553 Kerr (или эквивалент)</t>
  </si>
  <si>
    <t>Harmonize композит универсальный наногибридный эмаль А1 4г.36552 Kerr (или эквивалент)</t>
  </si>
  <si>
    <t>Harmonize композит универсальный наногибридный эмальА3,5 4г.36554 Kerr (или эквивалент)</t>
  </si>
  <si>
    <t>Harmonize композит универсальный наногибридный эмальА4  4г.36554 Kerr (или эквивалент)</t>
  </si>
  <si>
    <t xml:space="preserve">Эстелайт Флоу UNIVERSAL Medium (или эквивалент) А2  </t>
  </si>
  <si>
    <t xml:space="preserve">Эстелайт Флоу А3 UNIVERSAL Medium (или эквивалент)  А3  </t>
  </si>
  <si>
    <t xml:space="preserve">Эстелайт Флоу UNIVERSAL Medium (или эквивалент)  ОР А2  </t>
  </si>
  <si>
    <t xml:space="preserve">Эстелайт Флоу 3.0г UNIVERSAL Medium (или эквивалент)  ОР А3  </t>
  </si>
  <si>
    <t xml:space="preserve">Паста Clianic Mint Fluoride (или эквивалент) </t>
  </si>
  <si>
    <t>Ларго 28 мм № 1 Dentsply (или эквивалент)</t>
  </si>
  <si>
    <t>Ларго 28 мм № 2 Dentsply (или эквивалент)</t>
  </si>
  <si>
    <t>Ларго 28 мм № 3 Dentsply (или эквивалент)</t>
  </si>
  <si>
    <t>Ларго 32 мм № 1 Dentsply (или эквивалент)</t>
  </si>
  <si>
    <t>Ларго 32 мм № 2 Dentsply (или эквивалент)</t>
  </si>
  <si>
    <t xml:space="preserve">Ларго 32 мм № 3 Dentsply (или эквивалент) </t>
  </si>
  <si>
    <t>Ларго 32 мм № 4 Dentsply (или эквивалент)</t>
  </si>
  <si>
    <t>Ларго 28 мм № 4 Dentsply (или эквивалент)</t>
  </si>
  <si>
    <t>Детартрин Z (или эквивалент)</t>
  </si>
  <si>
    <t>Полоски шлифовальные – штрипсы (зелено-синие)</t>
  </si>
  <si>
    <t xml:space="preserve">Слюноотсосы </t>
  </si>
  <si>
    <t>Штифты стекловолокно № 1</t>
  </si>
  <si>
    <t>Штифты стекловолокно № 2</t>
  </si>
  <si>
    <t>Штифты стекловолокно № 3</t>
  </si>
  <si>
    <t xml:space="preserve">Протейперы ручные S1 (фиолетовые) </t>
  </si>
  <si>
    <t>Протейперы ручные S2 (белые)</t>
  </si>
  <si>
    <t>Протейперы ручные F1 (желтые)</t>
  </si>
  <si>
    <t>Протейперы ручные F2 (красные)</t>
  </si>
  <si>
    <t>Протеперы ручные F3 (синие)</t>
  </si>
  <si>
    <t>Диски шлифовальные синие</t>
  </si>
  <si>
    <t>Диски шлифовальные  зеленые</t>
  </si>
  <si>
    <t>Диски шлифовальные  желтые</t>
  </si>
  <si>
    <t>Опти- Бонд (или эквивалент)</t>
  </si>
  <si>
    <t>Иглы Эндонидл (или эквивалент)</t>
  </si>
  <si>
    <t xml:space="preserve">Спрей для наконечников </t>
  </si>
  <si>
    <t>Матрицы металлические секционные большие с выступом 50 мкм</t>
  </si>
  <si>
    <t>Спредеры № 25</t>
  </si>
  <si>
    <t>Полировочные головки Кенда (или эквивалент)</t>
  </si>
  <si>
    <t>Травекс-37 Омега (или эквивалент)</t>
  </si>
  <si>
    <t>Рутдент-Триоксидент (быстро твердеющий порошок) (или эквивалент)</t>
  </si>
  <si>
    <t>Пульподент  (или эквивалент)</t>
  </si>
  <si>
    <t xml:space="preserve">Полоски сепарационные контурные </t>
  </si>
  <si>
    <t xml:space="preserve"> U-CEM Premium (или эквивалент)</t>
  </si>
  <si>
    <t>ЧамФил Флоу  (или эквивалент) А1</t>
  </si>
  <si>
    <t>ЧамФил Флоу (или эквивалент) А2</t>
  </si>
  <si>
    <t>ЧамФил Флоу (или эквивалент) А3</t>
  </si>
  <si>
    <t>Файлы H № 30 25 мм MANI (или эквивалент)</t>
  </si>
  <si>
    <t>уп</t>
  </si>
  <si>
    <t>шт</t>
  </si>
  <si>
    <t>Начальная (максимальная) цена договора устанавливается в размере 2 268 334 руб. (два миллиона двести шестьдесят восемь тысяч триста тридцать четыре рубля 00 копеек)</t>
  </si>
  <si>
    <t>Начальная (максимальная) цена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</si>
</sst>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9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1"/>
  <sheetViews>
    <sheetView tabSelected="1" zoomScale="85" zoomScaleNormal="85" zoomScalePageLayoutView="70" workbookViewId="0">
      <selection activeCell="P126" sqref="O126:P133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7" t="s">
        <v>28</v>
      </c>
      <c r="F3" s="37"/>
      <c r="G3" s="37"/>
      <c r="H3" s="37"/>
      <c r="I3" s="37"/>
      <c r="J3" s="37"/>
      <c r="K3" s="37"/>
      <c r="L3" s="37"/>
      <c r="M3" s="37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27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9" t="s">
        <v>16</v>
      </c>
      <c r="K12" s="39"/>
      <c r="M12" s="1" t="s">
        <v>14</v>
      </c>
    </row>
    <row r="14" spans="2:13" x14ac:dyDescent="0.25">
      <c r="B14" s="39" t="s">
        <v>15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3" hidden="1" x14ac:dyDescent="0.25"/>
    <row r="17" spans="1:17" ht="54.6" customHeight="1" x14ac:dyDescent="0.25">
      <c r="A17" s="42" t="s">
        <v>139</v>
      </c>
      <c r="B17" s="43"/>
      <c r="C17" s="44">
        <f>M128</f>
        <v>2268333.9999999991</v>
      </c>
      <c r="D17" s="43"/>
      <c r="E17" s="14" t="s">
        <v>29</v>
      </c>
      <c r="F17" s="14" t="s">
        <v>30</v>
      </c>
      <c r="G17" s="14" t="s">
        <v>31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35" t="s">
        <v>0</v>
      </c>
      <c r="B18" s="35" t="s">
        <v>1</v>
      </c>
      <c r="C18" s="35" t="s">
        <v>2</v>
      </c>
      <c r="D18" s="35"/>
      <c r="E18" s="26" t="s">
        <v>24</v>
      </c>
      <c r="F18" s="26" t="s">
        <v>25</v>
      </c>
      <c r="G18" s="26" t="s">
        <v>26</v>
      </c>
      <c r="H18" s="45" t="s">
        <v>11</v>
      </c>
      <c r="I18" s="35" t="s">
        <v>8</v>
      </c>
      <c r="J18" s="35" t="s">
        <v>9</v>
      </c>
      <c r="K18" s="35" t="s">
        <v>10</v>
      </c>
      <c r="L18" s="35" t="s">
        <v>6</v>
      </c>
      <c r="M18" s="41" t="s">
        <v>7</v>
      </c>
    </row>
    <row r="19" spans="1:17" x14ac:dyDescent="0.25">
      <c r="A19" s="36"/>
      <c r="B19" s="36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6"/>
      <c r="I19" s="35"/>
      <c r="J19" s="35"/>
      <c r="K19" s="35"/>
      <c r="L19" s="35"/>
      <c r="M19" s="41"/>
    </row>
    <row r="20" spans="1:17" s="11" customFormat="1" x14ac:dyDescent="0.25">
      <c r="A20" s="18">
        <v>1</v>
      </c>
      <c r="B20" s="32" t="s">
        <v>32</v>
      </c>
      <c r="C20" s="33" t="s">
        <v>136</v>
      </c>
      <c r="D20" s="27">
        <v>10</v>
      </c>
      <c r="E20" s="19">
        <v>697.05</v>
      </c>
      <c r="F20" s="12">
        <v>731.9</v>
      </c>
      <c r="G20" s="12">
        <v>717.96</v>
      </c>
      <c r="H20" s="12">
        <f>ROUND(AVERAGE(E20:G20),2)</f>
        <v>715.64</v>
      </c>
      <c r="I20" s="15">
        <f xml:space="preserve"> COUNT(E20:G20)</f>
        <v>3</v>
      </c>
      <c r="J20" s="15">
        <f>STDEV(E20:G20)</f>
        <v>17.540782004612392</v>
      </c>
      <c r="K20" s="15">
        <f>J20/H20*100</f>
        <v>2.4510622665882833</v>
      </c>
      <c r="L20" s="15" t="str">
        <f>IF(K20&lt;33,"ОДНОРОДНЫЕ","НЕОДНОРОДНЫЕ")</f>
        <v>ОДНОРОДНЫЕ</v>
      </c>
      <c r="M20" s="12">
        <f t="shared" ref="M20:M112" si="0">D20*H20</f>
        <v>7156.4</v>
      </c>
      <c r="O20" s="28"/>
      <c r="P20" s="28"/>
      <c r="Q20" s="13"/>
    </row>
    <row r="21" spans="1:17" s="29" customFormat="1" x14ac:dyDescent="0.25">
      <c r="A21" s="18">
        <v>2</v>
      </c>
      <c r="B21" s="32" t="s">
        <v>33</v>
      </c>
      <c r="C21" s="33" t="s">
        <v>136</v>
      </c>
      <c r="D21" s="27">
        <v>10</v>
      </c>
      <c r="E21" s="19">
        <v>6354</v>
      </c>
      <c r="F21" s="30">
        <v>6671.7</v>
      </c>
      <c r="G21" s="30">
        <v>6544.62</v>
      </c>
      <c r="H21" s="30">
        <f t="shared" ref="H21:H84" si="1">ROUND(AVERAGE(E21:G21),2)</f>
        <v>6523.44</v>
      </c>
      <c r="I21" s="31">
        <f t="shared" ref="I21:I112" si="2" xml:space="preserve"> COUNT(E21:G21)</f>
        <v>3</v>
      </c>
      <c r="J21" s="31">
        <f t="shared" ref="J21:J112" si="3">STDEV(E21:G21)</f>
        <v>159.90549333903439</v>
      </c>
      <c r="K21" s="31">
        <f t="shared" ref="K21:K112" si="4">J21/H21*100</f>
        <v>2.4512449465164758</v>
      </c>
      <c r="L21" s="31" t="str">
        <f t="shared" ref="L21:L112" si="5">IF(K21&lt;33,"ОДНОРОДНЫЕ","НЕОДНОРОДНЫЕ")</f>
        <v>ОДНОРОДНЫЕ</v>
      </c>
      <c r="M21" s="30">
        <f t="shared" si="0"/>
        <v>65234.399999999994</v>
      </c>
      <c r="O21" s="28"/>
      <c r="P21" s="28"/>
    </row>
    <row r="22" spans="1:17" s="29" customFormat="1" x14ac:dyDescent="0.25">
      <c r="A22" s="18">
        <v>3</v>
      </c>
      <c r="B22" s="32" t="s">
        <v>34</v>
      </c>
      <c r="C22" s="33" t="s">
        <v>136</v>
      </c>
      <c r="D22" s="27">
        <v>10</v>
      </c>
      <c r="E22" s="19">
        <v>13500</v>
      </c>
      <c r="F22" s="30">
        <v>14175</v>
      </c>
      <c r="G22" s="30">
        <v>13905</v>
      </c>
      <c r="H22" s="30">
        <f t="shared" si="1"/>
        <v>13860</v>
      </c>
      <c r="I22" s="31">
        <f t="shared" si="2"/>
        <v>3</v>
      </c>
      <c r="J22" s="31">
        <f t="shared" si="3"/>
        <v>339.74254958718376</v>
      </c>
      <c r="K22" s="31">
        <f t="shared" si="4"/>
        <v>2.4512449465164772</v>
      </c>
      <c r="L22" s="31" t="str">
        <f t="shared" si="5"/>
        <v>ОДНОРОДНЫЕ</v>
      </c>
      <c r="M22" s="30">
        <f t="shared" si="0"/>
        <v>138600</v>
      </c>
      <c r="O22" s="28"/>
      <c r="P22" s="28"/>
    </row>
    <row r="23" spans="1:17" s="29" customFormat="1" x14ac:dyDescent="0.25">
      <c r="A23" s="18">
        <v>4</v>
      </c>
      <c r="B23" s="32" t="s">
        <v>35</v>
      </c>
      <c r="C23" s="33" t="s">
        <v>136</v>
      </c>
      <c r="D23" s="27">
        <v>10</v>
      </c>
      <c r="E23" s="19">
        <v>4455</v>
      </c>
      <c r="F23" s="30">
        <v>4677.75</v>
      </c>
      <c r="G23" s="30">
        <v>4588.6499999999996</v>
      </c>
      <c r="H23" s="30">
        <f t="shared" si="1"/>
        <v>4573.8</v>
      </c>
      <c r="I23" s="31">
        <f t="shared" si="2"/>
        <v>3</v>
      </c>
      <c r="J23" s="31">
        <f t="shared" si="3"/>
        <v>112.1150413637706</v>
      </c>
      <c r="K23" s="31">
        <f t="shared" si="4"/>
        <v>2.4512449465164763</v>
      </c>
      <c r="L23" s="31" t="str">
        <f t="shared" si="5"/>
        <v>ОДНОРОДНЫЕ</v>
      </c>
      <c r="M23" s="30">
        <f t="shared" si="0"/>
        <v>45738</v>
      </c>
      <c r="O23" s="28"/>
      <c r="P23" s="28"/>
    </row>
    <row r="24" spans="1:17" s="29" customFormat="1" x14ac:dyDescent="0.25">
      <c r="A24" s="18">
        <v>5</v>
      </c>
      <c r="B24" s="32" t="s">
        <v>36</v>
      </c>
      <c r="C24" s="33" t="s">
        <v>136</v>
      </c>
      <c r="D24" s="27">
        <v>10</v>
      </c>
      <c r="E24" s="19">
        <v>284.63</v>
      </c>
      <c r="F24" s="30">
        <v>298.86</v>
      </c>
      <c r="G24" s="30">
        <v>293.16000000000003</v>
      </c>
      <c r="H24" s="30">
        <f t="shared" si="1"/>
        <v>292.22000000000003</v>
      </c>
      <c r="I24" s="31">
        <f t="shared" si="2"/>
        <v>3</v>
      </c>
      <c r="J24" s="31">
        <f t="shared" si="3"/>
        <v>7.1617479244478774</v>
      </c>
      <c r="K24" s="31">
        <f t="shared" si="4"/>
        <v>2.4508069004338777</v>
      </c>
      <c r="L24" s="31" t="str">
        <f t="shared" si="5"/>
        <v>ОДНОРОДНЫЕ</v>
      </c>
      <c r="M24" s="30">
        <f t="shared" si="0"/>
        <v>2922.2000000000003</v>
      </c>
      <c r="O24" s="28"/>
      <c r="P24" s="28"/>
    </row>
    <row r="25" spans="1:17" s="29" customFormat="1" x14ac:dyDescent="0.25">
      <c r="A25" s="18">
        <v>6</v>
      </c>
      <c r="B25" s="32" t="s">
        <v>37</v>
      </c>
      <c r="C25" s="33" t="s">
        <v>136</v>
      </c>
      <c r="D25" s="27">
        <v>30</v>
      </c>
      <c r="E25" s="19">
        <v>397.5</v>
      </c>
      <c r="F25" s="30">
        <v>417.38</v>
      </c>
      <c r="G25" s="30">
        <v>409.43</v>
      </c>
      <c r="H25" s="30">
        <f t="shared" si="1"/>
        <v>408.1</v>
      </c>
      <c r="I25" s="31">
        <f t="shared" si="2"/>
        <v>3</v>
      </c>
      <c r="J25" s="31">
        <f t="shared" si="3"/>
        <v>10.006179757196714</v>
      </c>
      <c r="K25" s="31">
        <f t="shared" si="4"/>
        <v>2.4518940840962298</v>
      </c>
      <c r="L25" s="31" t="str">
        <f t="shared" si="5"/>
        <v>ОДНОРОДНЫЕ</v>
      </c>
      <c r="M25" s="30">
        <f t="shared" si="0"/>
        <v>12243</v>
      </c>
      <c r="O25" s="28"/>
      <c r="P25" s="28"/>
    </row>
    <row r="26" spans="1:17" s="29" customFormat="1" x14ac:dyDescent="0.25">
      <c r="A26" s="18">
        <v>7</v>
      </c>
      <c r="B26" s="32" t="s">
        <v>38</v>
      </c>
      <c r="C26" s="33" t="s">
        <v>136</v>
      </c>
      <c r="D26" s="27">
        <v>30</v>
      </c>
      <c r="E26" s="19">
        <v>397.5</v>
      </c>
      <c r="F26" s="34">
        <v>417.38</v>
      </c>
      <c r="G26" s="34">
        <v>409.43</v>
      </c>
      <c r="H26" s="30">
        <f t="shared" si="1"/>
        <v>408.1</v>
      </c>
      <c r="I26" s="31">
        <f t="shared" si="2"/>
        <v>3</v>
      </c>
      <c r="J26" s="31">
        <f t="shared" si="3"/>
        <v>10.006179757196714</v>
      </c>
      <c r="K26" s="31">
        <f t="shared" si="4"/>
        <v>2.4518940840962298</v>
      </c>
      <c r="L26" s="31" t="str">
        <f t="shared" si="5"/>
        <v>ОДНОРОДНЫЕ</v>
      </c>
      <c r="M26" s="30">
        <f t="shared" si="0"/>
        <v>12243</v>
      </c>
      <c r="O26" s="28"/>
      <c r="P26" s="28"/>
    </row>
    <row r="27" spans="1:17" s="29" customFormat="1" x14ac:dyDescent="0.25">
      <c r="A27" s="18">
        <v>8</v>
      </c>
      <c r="B27" s="32" t="s">
        <v>39</v>
      </c>
      <c r="C27" s="33" t="s">
        <v>136</v>
      </c>
      <c r="D27" s="27">
        <v>30</v>
      </c>
      <c r="E27" s="19">
        <v>397.5</v>
      </c>
      <c r="F27" s="34">
        <v>417.38</v>
      </c>
      <c r="G27" s="34">
        <v>409.43</v>
      </c>
      <c r="H27" s="30">
        <f t="shared" si="1"/>
        <v>408.1</v>
      </c>
      <c r="I27" s="31">
        <f t="shared" si="2"/>
        <v>3</v>
      </c>
      <c r="J27" s="31">
        <f t="shared" si="3"/>
        <v>10.006179757196714</v>
      </c>
      <c r="K27" s="31">
        <f t="shared" si="4"/>
        <v>2.4518940840962298</v>
      </c>
      <c r="L27" s="31" t="str">
        <f t="shared" si="5"/>
        <v>ОДНОРОДНЫЕ</v>
      </c>
      <c r="M27" s="30">
        <f t="shared" si="0"/>
        <v>12243</v>
      </c>
      <c r="O27" s="28"/>
      <c r="P27" s="28"/>
    </row>
    <row r="28" spans="1:17" s="29" customFormat="1" x14ac:dyDescent="0.25">
      <c r="A28" s="18">
        <v>9</v>
      </c>
      <c r="B28" s="32" t="s">
        <v>40</v>
      </c>
      <c r="C28" s="33" t="s">
        <v>136</v>
      </c>
      <c r="D28" s="27">
        <v>30</v>
      </c>
      <c r="E28" s="19">
        <v>397.5</v>
      </c>
      <c r="F28" s="34">
        <v>417.38</v>
      </c>
      <c r="G28" s="34">
        <v>409.43</v>
      </c>
      <c r="H28" s="30">
        <f t="shared" si="1"/>
        <v>408.1</v>
      </c>
      <c r="I28" s="31">
        <f t="shared" si="2"/>
        <v>3</v>
      </c>
      <c r="J28" s="31">
        <f t="shared" si="3"/>
        <v>10.006179757196714</v>
      </c>
      <c r="K28" s="31">
        <f t="shared" si="4"/>
        <v>2.4518940840962298</v>
      </c>
      <c r="L28" s="31" t="str">
        <f t="shared" si="5"/>
        <v>ОДНОРОДНЫЕ</v>
      </c>
      <c r="M28" s="30">
        <f t="shared" si="0"/>
        <v>12243</v>
      </c>
      <c r="O28" s="28"/>
      <c r="P28" s="28"/>
    </row>
    <row r="29" spans="1:17" s="29" customFormat="1" x14ac:dyDescent="0.25">
      <c r="A29" s="18">
        <v>10</v>
      </c>
      <c r="B29" s="32" t="s">
        <v>41</v>
      </c>
      <c r="C29" s="33" t="s">
        <v>136</v>
      </c>
      <c r="D29" s="27">
        <v>30</v>
      </c>
      <c r="E29" s="19">
        <v>397.5</v>
      </c>
      <c r="F29" s="34">
        <v>417.38</v>
      </c>
      <c r="G29" s="34">
        <v>409.43</v>
      </c>
      <c r="H29" s="30">
        <f t="shared" si="1"/>
        <v>408.1</v>
      </c>
      <c r="I29" s="31">
        <f t="shared" si="2"/>
        <v>3</v>
      </c>
      <c r="J29" s="31">
        <f t="shared" si="3"/>
        <v>10.006179757196714</v>
      </c>
      <c r="K29" s="31">
        <f t="shared" si="4"/>
        <v>2.4518940840962298</v>
      </c>
      <c r="L29" s="31" t="str">
        <f t="shared" si="5"/>
        <v>ОДНОРОДНЫЕ</v>
      </c>
      <c r="M29" s="30">
        <f t="shared" si="0"/>
        <v>12243</v>
      </c>
      <c r="O29" s="28"/>
      <c r="P29" s="28"/>
    </row>
    <row r="30" spans="1:17" s="29" customFormat="1" x14ac:dyDescent="0.25">
      <c r="A30" s="18">
        <v>11</v>
      </c>
      <c r="B30" s="32" t="s">
        <v>42</v>
      </c>
      <c r="C30" s="33" t="s">
        <v>136</v>
      </c>
      <c r="D30" s="27">
        <v>30</v>
      </c>
      <c r="E30" s="19">
        <v>397.5</v>
      </c>
      <c r="F30" s="34">
        <v>417.38</v>
      </c>
      <c r="G30" s="34">
        <v>409.43</v>
      </c>
      <c r="H30" s="30">
        <f t="shared" si="1"/>
        <v>408.1</v>
      </c>
      <c r="I30" s="31">
        <f t="shared" si="2"/>
        <v>3</v>
      </c>
      <c r="J30" s="31">
        <f t="shared" si="3"/>
        <v>10.006179757196714</v>
      </c>
      <c r="K30" s="31">
        <f t="shared" si="4"/>
        <v>2.4518940840962298</v>
      </c>
      <c r="L30" s="31" t="str">
        <f t="shared" si="5"/>
        <v>ОДНОРОДНЫЕ</v>
      </c>
      <c r="M30" s="30">
        <f t="shared" si="0"/>
        <v>12243</v>
      </c>
      <c r="O30" s="28"/>
      <c r="P30" s="28"/>
    </row>
    <row r="31" spans="1:17" s="29" customFormat="1" x14ac:dyDescent="0.25">
      <c r="A31" s="18">
        <v>12</v>
      </c>
      <c r="B31" s="32" t="s">
        <v>43</v>
      </c>
      <c r="C31" s="33" t="s">
        <v>136</v>
      </c>
      <c r="D31" s="27">
        <v>20</v>
      </c>
      <c r="E31" s="19">
        <v>397.5</v>
      </c>
      <c r="F31" s="34">
        <v>417.38</v>
      </c>
      <c r="G31" s="34">
        <v>409.43</v>
      </c>
      <c r="H31" s="30">
        <f t="shared" si="1"/>
        <v>408.1</v>
      </c>
      <c r="I31" s="31">
        <f t="shared" si="2"/>
        <v>3</v>
      </c>
      <c r="J31" s="31">
        <f t="shared" si="3"/>
        <v>10.006179757196714</v>
      </c>
      <c r="K31" s="31">
        <f t="shared" si="4"/>
        <v>2.4518940840962298</v>
      </c>
      <c r="L31" s="31" t="str">
        <f t="shared" si="5"/>
        <v>ОДНОРОДНЫЕ</v>
      </c>
      <c r="M31" s="30">
        <f t="shared" si="0"/>
        <v>8162</v>
      </c>
      <c r="O31" s="28"/>
      <c r="P31" s="28"/>
    </row>
    <row r="32" spans="1:17" s="29" customFormat="1" x14ac:dyDescent="0.25">
      <c r="A32" s="18">
        <v>13</v>
      </c>
      <c r="B32" s="32" t="s">
        <v>44</v>
      </c>
      <c r="C32" s="33" t="s">
        <v>136</v>
      </c>
      <c r="D32" s="27">
        <v>30</v>
      </c>
      <c r="E32" s="19">
        <v>502.5</v>
      </c>
      <c r="F32" s="30">
        <v>527.63</v>
      </c>
      <c r="G32" s="30">
        <v>517.58000000000004</v>
      </c>
      <c r="H32" s="30">
        <f t="shared" si="1"/>
        <v>515.9</v>
      </c>
      <c r="I32" s="31">
        <f t="shared" si="2"/>
        <v>3</v>
      </c>
      <c r="J32" s="31">
        <f t="shared" si="3"/>
        <v>12.648621795805793</v>
      </c>
      <c r="K32" s="31">
        <f t="shared" si="4"/>
        <v>2.4517584407454533</v>
      </c>
      <c r="L32" s="31" t="str">
        <f t="shared" si="5"/>
        <v>ОДНОРОДНЫЕ</v>
      </c>
      <c r="M32" s="30">
        <f t="shared" si="0"/>
        <v>15477</v>
      </c>
      <c r="O32" s="28"/>
      <c r="P32" s="28"/>
    </row>
    <row r="33" spans="1:16" s="29" customFormat="1" x14ac:dyDescent="0.25">
      <c r="A33" s="18">
        <v>14</v>
      </c>
      <c r="B33" s="32" t="s">
        <v>45</v>
      </c>
      <c r="C33" s="33" t="s">
        <v>136</v>
      </c>
      <c r="D33" s="27">
        <v>25</v>
      </c>
      <c r="E33" s="19">
        <v>397.5</v>
      </c>
      <c r="F33" s="30">
        <v>417.38</v>
      </c>
      <c r="G33" s="30">
        <v>409.43</v>
      </c>
      <c r="H33" s="30">
        <f t="shared" si="1"/>
        <v>408.1</v>
      </c>
      <c r="I33" s="31">
        <f t="shared" si="2"/>
        <v>3</v>
      </c>
      <c r="J33" s="31">
        <f t="shared" si="3"/>
        <v>10.006179757196714</v>
      </c>
      <c r="K33" s="31">
        <f t="shared" si="4"/>
        <v>2.4518940840962298</v>
      </c>
      <c r="L33" s="31" t="str">
        <f t="shared" si="5"/>
        <v>ОДНОРОДНЫЕ</v>
      </c>
      <c r="M33" s="30">
        <f t="shared" si="0"/>
        <v>10202.5</v>
      </c>
      <c r="O33" s="28"/>
      <c r="P33" s="28"/>
    </row>
    <row r="34" spans="1:16" s="29" customFormat="1" x14ac:dyDescent="0.25">
      <c r="A34" s="18">
        <v>15</v>
      </c>
      <c r="B34" s="32" t="s">
        <v>46</v>
      </c>
      <c r="C34" s="33" t="s">
        <v>136</v>
      </c>
      <c r="D34" s="27">
        <v>30</v>
      </c>
      <c r="E34" s="19">
        <v>502.5</v>
      </c>
      <c r="F34" s="30">
        <v>527.63</v>
      </c>
      <c r="G34" s="30">
        <v>517.58000000000004</v>
      </c>
      <c r="H34" s="30">
        <f t="shared" si="1"/>
        <v>515.9</v>
      </c>
      <c r="I34" s="31">
        <f t="shared" si="2"/>
        <v>3</v>
      </c>
      <c r="J34" s="31">
        <f t="shared" si="3"/>
        <v>12.648621795805793</v>
      </c>
      <c r="K34" s="31">
        <f t="shared" si="4"/>
        <v>2.4517584407454533</v>
      </c>
      <c r="L34" s="31" t="str">
        <f t="shared" si="5"/>
        <v>ОДНОРОДНЫЕ</v>
      </c>
      <c r="M34" s="30">
        <f t="shared" si="0"/>
        <v>15477</v>
      </c>
      <c r="O34" s="28"/>
      <c r="P34" s="28"/>
    </row>
    <row r="35" spans="1:16" s="29" customFormat="1" x14ac:dyDescent="0.25">
      <c r="A35" s="18">
        <v>16</v>
      </c>
      <c r="B35" s="32" t="s">
        <v>47</v>
      </c>
      <c r="C35" s="33" t="s">
        <v>136</v>
      </c>
      <c r="D35" s="27">
        <v>20</v>
      </c>
      <c r="E35" s="19">
        <v>397.5</v>
      </c>
      <c r="F35" s="30">
        <v>417.38</v>
      </c>
      <c r="G35" s="30">
        <v>409.43</v>
      </c>
      <c r="H35" s="30">
        <f t="shared" si="1"/>
        <v>408.1</v>
      </c>
      <c r="I35" s="31">
        <f t="shared" si="2"/>
        <v>3</v>
      </c>
      <c r="J35" s="31">
        <f t="shared" si="3"/>
        <v>10.006179757196714</v>
      </c>
      <c r="K35" s="31">
        <f t="shared" si="4"/>
        <v>2.4518940840962298</v>
      </c>
      <c r="L35" s="31" t="str">
        <f t="shared" si="5"/>
        <v>ОДНОРОДНЫЕ</v>
      </c>
      <c r="M35" s="30">
        <f t="shared" si="0"/>
        <v>8162</v>
      </c>
      <c r="O35" s="28"/>
      <c r="P35" s="28"/>
    </row>
    <row r="36" spans="1:16" s="29" customFormat="1" x14ac:dyDescent="0.25">
      <c r="A36" s="18">
        <v>17</v>
      </c>
      <c r="B36" s="32" t="s">
        <v>48</v>
      </c>
      <c r="C36" s="33" t="s">
        <v>136</v>
      </c>
      <c r="D36" s="27">
        <v>30</v>
      </c>
      <c r="E36" s="19">
        <v>502.5</v>
      </c>
      <c r="F36" s="30">
        <v>527.63</v>
      </c>
      <c r="G36" s="30">
        <v>517.58000000000004</v>
      </c>
      <c r="H36" s="30">
        <f t="shared" si="1"/>
        <v>515.9</v>
      </c>
      <c r="I36" s="31">
        <f t="shared" si="2"/>
        <v>3</v>
      </c>
      <c r="J36" s="31">
        <f t="shared" si="3"/>
        <v>12.648621795805793</v>
      </c>
      <c r="K36" s="31">
        <f t="shared" si="4"/>
        <v>2.4517584407454533</v>
      </c>
      <c r="L36" s="31" t="str">
        <f t="shared" si="5"/>
        <v>ОДНОРОДНЫЕ</v>
      </c>
      <c r="M36" s="30">
        <f t="shared" si="0"/>
        <v>15477</v>
      </c>
      <c r="O36" s="28"/>
      <c r="P36" s="28"/>
    </row>
    <row r="37" spans="1:16" s="29" customFormat="1" x14ac:dyDescent="0.25">
      <c r="A37" s="18">
        <v>18</v>
      </c>
      <c r="B37" s="32" t="s">
        <v>49</v>
      </c>
      <c r="C37" s="33" t="s">
        <v>136</v>
      </c>
      <c r="D37" s="27">
        <v>10</v>
      </c>
      <c r="E37" s="19">
        <v>517.5</v>
      </c>
      <c r="F37" s="30">
        <v>543.38</v>
      </c>
      <c r="G37" s="30">
        <v>533.03</v>
      </c>
      <c r="H37" s="30">
        <f t="shared" si="1"/>
        <v>531.29999999999995</v>
      </c>
      <c r="I37" s="31">
        <f t="shared" si="2"/>
        <v>3</v>
      </c>
      <c r="J37" s="31">
        <f t="shared" si="3"/>
        <v>13.026113516062004</v>
      </c>
      <c r="K37" s="31">
        <f t="shared" si="4"/>
        <v>2.4517435565710533</v>
      </c>
      <c r="L37" s="31" t="str">
        <f t="shared" si="5"/>
        <v>ОДНОРОДНЫЕ</v>
      </c>
      <c r="M37" s="30">
        <f t="shared" si="0"/>
        <v>5313</v>
      </c>
      <c r="O37" s="28"/>
      <c r="P37" s="28"/>
    </row>
    <row r="38" spans="1:16" s="29" customFormat="1" x14ac:dyDescent="0.25">
      <c r="A38" s="18">
        <v>19</v>
      </c>
      <c r="B38" s="32" t="s">
        <v>50</v>
      </c>
      <c r="C38" s="33" t="s">
        <v>136</v>
      </c>
      <c r="D38" s="27">
        <v>20</v>
      </c>
      <c r="E38" s="19">
        <v>502.5</v>
      </c>
      <c r="F38" s="30">
        <v>527.63</v>
      </c>
      <c r="G38" s="30">
        <v>517.58000000000004</v>
      </c>
      <c r="H38" s="30">
        <f t="shared" si="1"/>
        <v>515.9</v>
      </c>
      <c r="I38" s="31">
        <f t="shared" si="2"/>
        <v>3</v>
      </c>
      <c r="J38" s="31">
        <f t="shared" si="3"/>
        <v>12.648621795805793</v>
      </c>
      <c r="K38" s="31">
        <f t="shared" si="4"/>
        <v>2.4517584407454533</v>
      </c>
      <c r="L38" s="31" t="str">
        <f t="shared" si="5"/>
        <v>ОДНОРОДНЫЕ</v>
      </c>
      <c r="M38" s="30">
        <f t="shared" si="0"/>
        <v>10318</v>
      </c>
      <c r="O38" s="28"/>
      <c r="P38" s="28"/>
    </row>
    <row r="39" spans="1:16" s="29" customFormat="1" x14ac:dyDescent="0.25">
      <c r="A39" s="18">
        <v>20</v>
      </c>
      <c r="B39" s="32" t="s">
        <v>51</v>
      </c>
      <c r="C39" s="33" t="s">
        <v>136</v>
      </c>
      <c r="D39" s="27">
        <v>10</v>
      </c>
      <c r="E39" s="19">
        <v>517.5</v>
      </c>
      <c r="F39" s="30">
        <v>543.38</v>
      </c>
      <c r="G39" s="30">
        <v>533.03</v>
      </c>
      <c r="H39" s="30">
        <f t="shared" si="1"/>
        <v>531.29999999999995</v>
      </c>
      <c r="I39" s="31">
        <f t="shared" si="2"/>
        <v>3</v>
      </c>
      <c r="J39" s="31">
        <f t="shared" si="3"/>
        <v>13.026113516062004</v>
      </c>
      <c r="K39" s="31">
        <f t="shared" si="4"/>
        <v>2.4517435565710533</v>
      </c>
      <c r="L39" s="31" t="str">
        <f t="shared" si="5"/>
        <v>ОДНОРОДНЫЕ</v>
      </c>
      <c r="M39" s="30">
        <f t="shared" si="0"/>
        <v>5313</v>
      </c>
      <c r="O39" s="28"/>
      <c r="P39" s="28"/>
    </row>
    <row r="40" spans="1:16" s="29" customFormat="1" x14ac:dyDescent="0.25">
      <c r="A40" s="18">
        <v>21</v>
      </c>
      <c r="B40" s="32" t="s">
        <v>52</v>
      </c>
      <c r="C40" s="33" t="s">
        <v>136</v>
      </c>
      <c r="D40" s="27">
        <v>10</v>
      </c>
      <c r="E40" s="19">
        <v>502.5</v>
      </c>
      <c r="F40" s="30">
        <v>527.63</v>
      </c>
      <c r="G40" s="30">
        <v>517.58000000000004</v>
      </c>
      <c r="H40" s="30">
        <f t="shared" si="1"/>
        <v>515.9</v>
      </c>
      <c r="I40" s="31">
        <f t="shared" si="2"/>
        <v>3</v>
      </c>
      <c r="J40" s="31">
        <f t="shared" si="3"/>
        <v>12.648621795805793</v>
      </c>
      <c r="K40" s="31">
        <f t="shared" si="4"/>
        <v>2.4517584407454533</v>
      </c>
      <c r="L40" s="31" t="str">
        <f t="shared" si="5"/>
        <v>ОДНОРОДНЫЕ</v>
      </c>
      <c r="M40" s="30">
        <f t="shared" si="0"/>
        <v>5159</v>
      </c>
      <c r="O40" s="28"/>
      <c r="P40" s="28"/>
    </row>
    <row r="41" spans="1:16" s="29" customFormat="1" x14ac:dyDescent="0.25">
      <c r="A41" s="18">
        <v>22</v>
      </c>
      <c r="B41" s="32" t="s">
        <v>53</v>
      </c>
      <c r="C41" s="33" t="s">
        <v>136</v>
      </c>
      <c r="D41" s="27">
        <v>5</v>
      </c>
      <c r="E41" s="19">
        <v>517.5</v>
      </c>
      <c r="F41" s="30">
        <v>543.38</v>
      </c>
      <c r="G41" s="30">
        <v>533.03</v>
      </c>
      <c r="H41" s="30">
        <f t="shared" si="1"/>
        <v>531.29999999999995</v>
      </c>
      <c r="I41" s="31">
        <f t="shared" si="2"/>
        <v>3</v>
      </c>
      <c r="J41" s="31">
        <f t="shared" si="3"/>
        <v>13.026113516062004</v>
      </c>
      <c r="K41" s="31">
        <f t="shared" si="4"/>
        <v>2.4517435565710533</v>
      </c>
      <c r="L41" s="31" t="str">
        <f t="shared" si="5"/>
        <v>ОДНОРОДНЫЕ</v>
      </c>
      <c r="M41" s="30">
        <f t="shared" si="0"/>
        <v>2656.5</v>
      </c>
      <c r="O41" s="28"/>
      <c r="P41" s="28"/>
    </row>
    <row r="42" spans="1:16" s="29" customFormat="1" x14ac:dyDescent="0.25">
      <c r="A42" s="18">
        <v>23</v>
      </c>
      <c r="B42" s="32" t="s">
        <v>54</v>
      </c>
      <c r="C42" s="33" t="s">
        <v>136</v>
      </c>
      <c r="D42" s="27">
        <v>10</v>
      </c>
      <c r="E42" s="19">
        <v>502.5</v>
      </c>
      <c r="F42" s="30">
        <v>527.63</v>
      </c>
      <c r="G42" s="30">
        <v>517.58000000000004</v>
      </c>
      <c r="H42" s="30">
        <f t="shared" si="1"/>
        <v>515.9</v>
      </c>
      <c r="I42" s="31">
        <f t="shared" si="2"/>
        <v>3</v>
      </c>
      <c r="J42" s="31">
        <f t="shared" si="3"/>
        <v>12.648621795805793</v>
      </c>
      <c r="K42" s="31">
        <f t="shared" si="4"/>
        <v>2.4517584407454533</v>
      </c>
      <c r="L42" s="31" t="str">
        <f t="shared" si="5"/>
        <v>ОДНОРОДНЫЕ</v>
      </c>
      <c r="M42" s="30">
        <f t="shared" si="0"/>
        <v>5159</v>
      </c>
      <c r="O42" s="28"/>
      <c r="P42" s="28"/>
    </row>
    <row r="43" spans="1:16" s="29" customFormat="1" x14ac:dyDescent="0.25">
      <c r="A43" s="18">
        <v>24</v>
      </c>
      <c r="B43" s="32" t="s">
        <v>55</v>
      </c>
      <c r="C43" s="33" t="s">
        <v>136</v>
      </c>
      <c r="D43" s="27">
        <v>10</v>
      </c>
      <c r="E43" s="19">
        <v>517.5</v>
      </c>
      <c r="F43" s="30">
        <v>543.38</v>
      </c>
      <c r="G43" s="30">
        <v>533.03</v>
      </c>
      <c r="H43" s="30">
        <f t="shared" si="1"/>
        <v>531.29999999999995</v>
      </c>
      <c r="I43" s="31">
        <f t="shared" si="2"/>
        <v>3</v>
      </c>
      <c r="J43" s="31">
        <f t="shared" si="3"/>
        <v>13.026113516062004</v>
      </c>
      <c r="K43" s="31">
        <f t="shared" si="4"/>
        <v>2.4517435565710533</v>
      </c>
      <c r="L43" s="31" t="str">
        <f t="shared" si="5"/>
        <v>ОДНОРОДНЫЕ</v>
      </c>
      <c r="M43" s="30">
        <f t="shared" si="0"/>
        <v>5313</v>
      </c>
      <c r="O43" s="28"/>
      <c r="P43" s="28"/>
    </row>
    <row r="44" spans="1:16" s="29" customFormat="1" x14ac:dyDescent="0.25">
      <c r="A44" s="18">
        <v>25</v>
      </c>
      <c r="B44" s="32" t="s">
        <v>56</v>
      </c>
      <c r="C44" s="33" t="s">
        <v>136</v>
      </c>
      <c r="D44" s="27">
        <v>5</v>
      </c>
      <c r="E44" s="19">
        <v>424.5</v>
      </c>
      <c r="F44" s="30">
        <v>445.73</v>
      </c>
      <c r="G44" s="30">
        <v>437.24</v>
      </c>
      <c r="H44" s="30">
        <f t="shared" si="1"/>
        <v>435.82</v>
      </c>
      <c r="I44" s="31">
        <f t="shared" si="2"/>
        <v>3</v>
      </c>
      <c r="J44" s="31">
        <f t="shared" si="3"/>
        <v>10.685664852190223</v>
      </c>
      <c r="K44" s="31">
        <f t="shared" si="4"/>
        <v>2.4518527952343225</v>
      </c>
      <c r="L44" s="31" t="str">
        <f t="shared" si="5"/>
        <v>ОДНОРОДНЫЕ</v>
      </c>
      <c r="M44" s="30">
        <f t="shared" si="0"/>
        <v>2179.1</v>
      </c>
      <c r="O44" s="28"/>
      <c r="P44" s="28"/>
    </row>
    <row r="45" spans="1:16" s="29" customFormat="1" x14ac:dyDescent="0.25">
      <c r="A45" s="18">
        <v>26</v>
      </c>
      <c r="B45" s="32" t="s">
        <v>57</v>
      </c>
      <c r="C45" s="33" t="s">
        <v>136</v>
      </c>
      <c r="D45" s="27">
        <v>5</v>
      </c>
      <c r="E45" s="19">
        <v>424.5</v>
      </c>
      <c r="F45" s="34">
        <v>445.73</v>
      </c>
      <c r="G45" s="30">
        <v>437.24</v>
      </c>
      <c r="H45" s="30">
        <f t="shared" si="1"/>
        <v>435.82</v>
      </c>
      <c r="I45" s="31">
        <f t="shared" si="2"/>
        <v>3</v>
      </c>
      <c r="J45" s="31">
        <f t="shared" si="3"/>
        <v>10.685664852190223</v>
      </c>
      <c r="K45" s="31">
        <f t="shared" si="4"/>
        <v>2.4518527952343225</v>
      </c>
      <c r="L45" s="31" t="str">
        <f t="shared" si="5"/>
        <v>ОДНОРОДНЫЕ</v>
      </c>
      <c r="M45" s="30">
        <f t="shared" si="0"/>
        <v>2179.1</v>
      </c>
      <c r="O45" s="28"/>
      <c r="P45" s="28"/>
    </row>
    <row r="46" spans="1:16" s="29" customFormat="1" x14ac:dyDescent="0.25">
      <c r="A46" s="18">
        <v>27</v>
      </c>
      <c r="B46" s="32" t="s">
        <v>58</v>
      </c>
      <c r="C46" s="33" t="s">
        <v>136</v>
      </c>
      <c r="D46" s="27">
        <v>10</v>
      </c>
      <c r="E46" s="19">
        <v>424.5</v>
      </c>
      <c r="F46" s="34">
        <v>445.73</v>
      </c>
      <c r="G46" s="34">
        <v>437.24</v>
      </c>
      <c r="H46" s="30">
        <f t="shared" si="1"/>
        <v>435.82</v>
      </c>
      <c r="I46" s="31">
        <f t="shared" si="2"/>
        <v>3</v>
      </c>
      <c r="J46" s="31">
        <f t="shared" si="3"/>
        <v>10.685664852190223</v>
      </c>
      <c r="K46" s="31">
        <f t="shared" si="4"/>
        <v>2.4518527952343225</v>
      </c>
      <c r="L46" s="31" t="str">
        <f t="shared" si="5"/>
        <v>ОДНОРОДНЫЕ</v>
      </c>
      <c r="M46" s="30">
        <f t="shared" si="0"/>
        <v>4358.2</v>
      </c>
      <c r="O46" s="28"/>
      <c r="P46" s="28"/>
    </row>
    <row r="47" spans="1:16" s="29" customFormat="1" x14ac:dyDescent="0.25">
      <c r="A47" s="18">
        <v>28</v>
      </c>
      <c r="B47" s="32" t="s">
        <v>59</v>
      </c>
      <c r="C47" s="33" t="s">
        <v>136</v>
      </c>
      <c r="D47" s="27">
        <v>5</v>
      </c>
      <c r="E47" s="19">
        <v>424.5</v>
      </c>
      <c r="F47" s="34">
        <v>445.73</v>
      </c>
      <c r="G47" s="34">
        <v>437.24</v>
      </c>
      <c r="H47" s="30">
        <f t="shared" si="1"/>
        <v>435.82</v>
      </c>
      <c r="I47" s="31">
        <f t="shared" si="2"/>
        <v>3</v>
      </c>
      <c r="J47" s="31">
        <f t="shared" si="3"/>
        <v>10.685664852190223</v>
      </c>
      <c r="K47" s="31">
        <f t="shared" si="4"/>
        <v>2.4518527952343225</v>
      </c>
      <c r="L47" s="31" t="str">
        <f t="shared" si="5"/>
        <v>ОДНОРОДНЫЕ</v>
      </c>
      <c r="M47" s="30">
        <f t="shared" si="0"/>
        <v>2179.1</v>
      </c>
      <c r="O47" s="28"/>
      <c r="P47" s="28"/>
    </row>
    <row r="48" spans="1:16" s="29" customFormat="1" x14ac:dyDescent="0.25">
      <c r="A48" s="18">
        <v>29</v>
      </c>
      <c r="B48" s="32" t="s">
        <v>60</v>
      </c>
      <c r="C48" s="33" t="s">
        <v>136</v>
      </c>
      <c r="D48" s="27">
        <v>8</v>
      </c>
      <c r="E48" s="19">
        <v>424.5</v>
      </c>
      <c r="F48" s="34">
        <v>445.73</v>
      </c>
      <c r="G48" s="34">
        <v>437.24</v>
      </c>
      <c r="H48" s="30">
        <f t="shared" si="1"/>
        <v>435.82</v>
      </c>
      <c r="I48" s="31">
        <f t="shared" si="2"/>
        <v>3</v>
      </c>
      <c r="J48" s="31">
        <f t="shared" si="3"/>
        <v>10.685664852190223</v>
      </c>
      <c r="K48" s="31">
        <f t="shared" si="4"/>
        <v>2.4518527952343225</v>
      </c>
      <c r="L48" s="31" t="str">
        <f t="shared" si="5"/>
        <v>ОДНОРОДНЫЕ</v>
      </c>
      <c r="M48" s="30">
        <f t="shared" si="0"/>
        <v>3486.56</v>
      </c>
      <c r="O48" s="28"/>
      <c r="P48" s="28"/>
    </row>
    <row r="49" spans="1:16" s="29" customFormat="1" x14ac:dyDescent="0.25">
      <c r="A49" s="18">
        <v>30</v>
      </c>
      <c r="B49" s="32" t="s">
        <v>61</v>
      </c>
      <c r="C49" s="33" t="s">
        <v>136</v>
      </c>
      <c r="D49" s="27">
        <v>8</v>
      </c>
      <c r="E49" s="19">
        <v>424.5</v>
      </c>
      <c r="F49" s="34">
        <v>445.73</v>
      </c>
      <c r="G49" s="34">
        <v>437.24</v>
      </c>
      <c r="H49" s="30">
        <f t="shared" si="1"/>
        <v>435.82</v>
      </c>
      <c r="I49" s="31">
        <f t="shared" si="2"/>
        <v>3</v>
      </c>
      <c r="J49" s="31">
        <f t="shared" si="3"/>
        <v>10.685664852190223</v>
      </c>
      <c r="K49" s="31">
        <f t="shared" si="4"/>
        <v>2.4518527952343225</v>
      </c>
      <c r="L49" s="31" t="str">
        <f t="shared" si="5"/>
        <v>ОДНОРОДНЫЕ</v>
      </c>
      <c r="M49" s="30">
        <f t="shared" si="0"/>
        <v>3486.56</v>
      </c>
      <c r="O49" s="28"/>
      <c r="P49" s="28"/>
    </row>
    <row r="50" spans="1:16" s="29" customFormat="1" x14ac:dyDescent="0.25">
      <c r="A50" s="18">
        <v>31</v>
      </c>
      <c r="B50" s="32" t="s">
        <v>62</v>
      </c>
      <c r="C50" s="33" t="s">
        <v>136</v>
      </c>
      <c r="D50" s="27">
        <v>10</v>
      </c>
      <c r="E50" s="19">
        <v>424.5</v>
      </c>
      <c r="F50" s="34">
        <v>445.73</v>
      </c>
      <c r="G50" s="34">
        <v>437.24</v>
      </c>
      <c r="H50" s="30">
        <f t="shared" si="1"/>
        <v>435.82</v>
      </c>
      <c r="I50" s="31">
        <f t="shared" si="2"/>
        <v>3</v>
      </c>
      <c r="J50" s="31">
        <f t="shared" si="3"/>
        <v>10.685664852190223</v>
      </c>
      <c r="K50" s="31">
        <f t="shared" si="4"/>
        <v>2.4518527952343225</v>
      </c>
      <c r="L50" s="31" t="str">
        <f t="shared" si="5"/>
        <v>ОДНОРОДНЫЕ</v>
      </c>
      <c r="M50" s="30">
        <f t="shared" si="0"/>
        <v>4358.2</v>
      </c>
      <c r="O50" s="28"/>
      <c r="P50" s="28"/>
    </row>
    <row r="51" spans="1:16" s="29" customFormat="1" x14ac:dyDescent="0.25">
      <c r="A51" s="18">
        <v>32</v>
      </c>
      <c r="B51" s="32" t="s">
        <v>63</v>
      </c>
      <c r="C51" s="33" t="s">
        <v>136</v>
      </c>
      <c r="D51" s="27">
        <v>10</v>
      </c>
      <c r="E51" s="19">
        <v>424.5</v>
      </c>
      <c r="F51" s="34">
        <v>445.73</v>
      </c>
      <c r="G51" s="34">
        <v>437.24</v>
      </c>
      <c r="H51" s="30">
        <f t="shared" si="1"/>
        <v>435.82</v>
      </c>
      <c r="I51" s="31">
        <f t="shared" si="2"/>
        <v>3</v>
      </c>
      <c r="J51" s="31">
        <f t="shared" si="3"/>
        <v>10.685664852190223</v>
      </c>
      <c r="K51" s="31">
        <f t="shared" si="4"/>
        <v>2.4518527952343225</v>
      </c>
      <c r="L51" s="31" t="str">
        <f t="shared" si="5"/>
        <v>ОДНОРОДНЫЕ</v>
      </c>
      <c r="M51" s="30">
        <f t="shared" si="0"/>
        <v>4358.2</v>
      </c>
      <c r="O51" s="28"/>
      <c r="P51" s="28"/>
    </row>
    <row r="52" spans="1:16" s="29" customFormat="1" x14ac:dyDescent="0.25">
      <c r="A52" s="18">
        <v>33</v>
      </c>
      <c r="B52" s="32" t="s">
        <v>135</v>
      </c>
      <c r="C52" s="33" t="s">
        <v>136</v>
      </c>
      <c r="D52" s="27">
        <v>5</v>
      </c>
      <c r="E52" s="19">
        <v>424.5</v>
      </c>
      <c r="F52" s="34">
        <v>445.73</v>
      </c>
      <c r="G52" s="34">
        <v>437.24</v>
      </c>
      <c r="H52" s="30">
        <f t="shared" si="1"/>
        <v>435.82</v>
      </c>
      <c r="I52" s="31">
        <f t="shared" si="2"/>
        <v>3</v>
      </c>
      <c r="J52" s="31">
        <f t="shared" si="3"/>
        <v>10.685664852190223</v>
      </c>
      <c r="K52" s="31">
        <f t="shared" si="4"/>
        <v>2.4518527952343225</v>
      </c>
      <c r="L52" s="31" t="str">
        <f t="shared" si="5"/>
        <v>ОДНОРОДНЫЕ</v>
      </c>
      <c r="M52" s="30">
        <f t="shared" si="0"/>
        <v>2179.1</v>
      </c>
      <c r="O52" s="28"/>
      <c r="P52" s="28"/>
    </row>
    <row r="53" spans="1:16" s="29" customFormat="1" x14ac:dyDescent="0.25">
      <c r="A53" s="18">
        <v>34</v>
      </c>
      <c r="B53" s="32" t="s">
        <v>64</v>
      </c>
      <c r="C53" s="33" t="s">
        <v>136</v>
      </c>
      <c r="D53" s="27">
        <v>5</v>
      </c>
      <c r="E53" s="19">
        <v>424.5</v>
      </c>
      <c r="F53" s="34">
        <v>445.73</v>
      </c>
      <c r="G53" s="34">
        <v>437.24</v>
      </c>
      <c r="H53" s="30">
        <f t="shared" si="1"/>
        <v>435.82</v>
      </c>
      <c r="I53" s="31">
        <f t="shared" si="2"/>
        <v>3</v>
      </c>
      <c r="J53" s="31">
        <f t="shared" si="3"/>
        <v>10.685664852190223</v>
      </c>
      <c r="K53" s="31">
        <f t="shared" si="4"/>
        <v>2.4518527952343225</v>
      </c>
      <c r="L53" s="31" t="str">
        <f t="shared" si="5"/>
        <v>ОДНОРОДНЫЕ</v>
      </c>
      <c r="M53" s="30">
        <f t="shared" si="0"/>
        <v>2179.1</v>
      </c>
      <c r="O53" s="28"/>
      <c r="P53" s="28"/>
    </row>
    <row r="54" spans="1:16" s="29" customFormat="1" x14ac:dyDescent="0.25">
      <c r="A54" s="18">
        <v>35</v>
      </c>
      <c r="B54" s="32" t="s">
        <v>65</v>
      </c>
      <c r="C54" s="33" t="s">
        <v>136</v>
      </c>
      <c r="D54" s="27">
        <v>10</v>
      </c>
      <c r="E54" s="19">
        <v>424.5</v>
      </c>
      <c r="F54" s="34">
        <v>445.73</v>
      </c>
      <c r="G54" s="34">
        <v>437.24</v>
      </c>
      <c r="H54" s="30">
        <f t="shared" si="1"/>
        <v>435.82</v>
      </c>
      <c r="I54" s="31">
        <f t="shared" si="2"/>
        <v>3</v>
      </c>
      <c r="J54" s="31">
        <f t="shared" si="3"/>
        <v>10.685664852190223</v>
      </c>
      <c r="K54" s="31">
        <f t="shared" si="4"/>
        <v>2.4518527952343225</v>
      </c>
      <c r="L54" s="31" t="str">
        <f t="shared" si="5"/>
        <v>ОДНОРОДНЫЕ</v>
      </c>
      <c r="M54" s="30">
        <f t="shared" si="0"/>
        <v>4358.2</v>
      </c>
      <c r="O54" s="28"/>
      <c r="P54" s="28"/>
    </row>
    <row r="55" spans="1:16" s="29" customFormat="1" x14ac:dyDescent="0.25">
      <c r="A55" s="18">
        <v>36</v>
      </c>
      <c r="B55" s="32" t="s">
        <v>66</v>
      </c>
      <c r="C55" s="33" t="s">
        <v>136</v>
      </c>
      <c r="D55" s="27">
        <v>20</v>
      </c>
      <c r="E55" s="19">
        <v>424.5</v>
      </c>
      <c r="F55" s="34">
        <v>445.73</v>
      </c>
      <c r="G55" s="34">
        <v>437.24</v>
      </c>
      <c r="H55" s="30">
        <f t="shared" si="1"/>
        <v>435.82</v>
      </c>
      <c r="I55" s="31">
        <f t="shared" si="2"/>
        <v>3</v>
      </c>
      <c r="J55" s="31">
        <f t="shared" si="3"/>
        <v>10.685664852190223</v>
      </c>
      <c r="K55" s="31">
        <f t="shared" si="4"/>
        <v>2.4518527952343225</v>
      </c>
      <c r="L55" s="31" t="str">
        <f t="shared" si="5"/>
        <v>ОДНОРОДНЫЕ</v>
      </c>
      <c r="M55" s="30">
        <f t="shared" si="0"/>
        <v>8716.4</v>
      </c>
      <c r="O55" s="28"/>
      <c r="P55" s="28"/>
    </row>
    <row r="56" spans="1:16" s="29" customFormat="1" x14ac:dyDescent="0.25">
      <c r="A56" s="18">
        <v>37</v>
      </c>
      <c r="B56" s="32" t="s">
        <v>67</v>
      </c>
      <c r="C56" s="33" t="s">
        <v>136</v>
      </c>
      <c r="D56" s="27">
        <v>10</v>
      </c>
      <c r="E56" s="19">
        <v>424.5</v>
      </c>
      <c r="F56" s="34">
        <v>445.73</v>
      </c>
      <c r="G56" s="34">
        <v>437.24</v>
      </c>
      <c r="H56" s="30">
        <f t="shared" si="1"/>
        <v>435.82</v>
      </c>
      <c r="I56" s="31">
        <f t="shared" si="2"/>
        <v>3</v>
      </c>
      <c r="J56" s="31">
        <f t="shared" si="3"/>
        <v>10.685664852190223</v>
      </c>
      <c r="K56" s="31">
        <f t="shared" si="4"/>
        <v>2.4518527952343225</v>
      </c>
      <c r="L56" s="31" t="str">
        <f t="shared" si="5"/>
        <v>ОДНОРОДНЫЕ</v>
      </c>
      <c r="M56" s="30">
        <f t="shared" si="0"/>
        <v>4358.2</v>
      </c>
      <c r="O56" s="28"/>
      <c r="P56" s="28"/>
    </row>
    <row r="57" spans="1:16" s="29" customFormat="1" x14ac:dyDescent="0.25">
      <c r="A57" s="18">
        <v>38</v>
      </c>
      <c r="B57" s="32" t="s">
        <v>68</v>
      </c>
      <c r="C57" s="33" t="s">
        <v>136</v>
      </c>
      <c r="D57" s="27">
        <v>20</v>
      </c>
      <c r="E57" s="19">
        <v>424.5</v>
      </c>
      <c r="F57" s="34">
        <v>445.73</v>
      </c>
      <c r="G57" s="34">
        <v>437.24</v>
      </c>
      <c r="H57" s="30">
        <f t="shared" si="1"/>
        <v>435.82</v>
      </c>
      <c r="I57" s="31">
        <f t="shared" si="2"/>
        <v>3</v>
      </c>
      <c r="J57" s="31">
        <f t="shared" si="3"/>
        <v>10.685664852190223</v>
      </c>
      <c r="K57" s="31">
        <f t="shared" si="4"/>
        <v>2.4518527952343225</v>
      </c>
      <c r="L57" s="31" t="str">
        <f t="shared" si="5"/>
        <v>ОДНОРОДНЫЕ</v>
      </c>
      <c r="M57" s="30">
        <f t="shared" si="0"/>
        <v>8716.4</v>
      </c>
      <c r="O57" s="28"/>
      <c r="P57" s="28"/>
    </row>
    <row r="58" spans="1:16" s="29" customFormat="1" x14ac:dyDescent="0.25">
      <c r="A58" s="18">
        <v>39</v>
      </c>
      <c r="B58" s="32" t="s">
        <v>69</v>
      </c>
      <c r="C58" s="33" t="s">
        <v>136</v>
      </c>
      <c r="D58" s="27">
        <v>10</v>
      </c>
      <c r="E58" s="19">
        <v>424.5</v>
      </c>
      <c r="F58" s="34">
        <v>445.73</v>
      </c>
      <c r="G58" s="34">
        <v>437.24</v>
      </c>
      <c r="H58" s="30">
        <f t="shared" si="1"/>
        <v>435.82</v>
      </c>
      <c r="I58" s="31">
        <f t="shared" si="2"/>
        <v>3</v>
      </c>
      <c r="J58" s="31">
        <f t="shared" si="3"/>
        <v>10.685664852190223</v>
      </c>
      <c r="K58" s="31">
        <f t="shared" si="4"/>
        <v>2.4518527952343225</v>
      </c>
      <c r="L58" s="31" t="str">
        <f t="shared" si="5"/>
        <v>ОДНОРОДНЫЕ</v>
      </c>
      <c r="M58" s="30">
        <f t="shared" si="0"/>
        <v>4358.2</v>
      </c>
      <c r="O58" s="28"/>
      <c r="P58" s="28"/>
    </row>
    <row r="59" spans="1:16" s="29" customFormat="1" x14ac:dyDescent="0.25">
      <c r="A59" s="18">
        <v>40</v>
      </c>
      <c r="B59" s="32" t="s">
        <v>70</v>
      </c>
      <c r="C59" s="33" t="s">
        <v>136</v>
      </c>
      <c r="D59" s="27">
        <v>20</v>
      </c>
      <c r="E59" s="19">
        <v>424.5</v>
      </c>
      <c r="F59" s="34">
        <v>445.73</v>
      </c>
      <c r="G59" s="34">
        <v>437.24</v>
      </c>
      <c r="H59" s="30">
        <f t="shared" si="1"/>
        <v>435.82</v>
      </c>
      <c r="I59" s="31">
        <f t="shared" si="2"/>
        <v>3</v>
      </c>
      <c r="J59" s="31">
        <f t="shared" si="3"/>
        <v>10.685664852190223</v>
      </c>
      <c r="K59" s="31">
        <f t="shared" si="4"/>
        <v>2.4518527952343225</v>
      </c>
      <c r="L59" s="31" t="str">
        <f t="shared" si="5"/>
        <v>ОДНОРОДНЫЕ</v>
      </c>
      <c r="M59" s="30">
        <f t="shared" si="0"/>
        <v>8716.4</v>
      </c>
      <c r="O59" s="28"/>
      <c r="P59" s="28"/>
    </row>
    <row r="60" spans="1:16" s="29" customFormat="1" x14ac:dyDescent="0.25">
      <c r="A60" s="18">
        <v>41</v>
      </c>
      <c r="B60" s="32" t="s">
        <v>71</v>
      </c>
      <c r="C60" s="33" t="s">
        <v>136</v>
      </c>
      <c r="D60" s="27">
        <v>10</v>
      </c>
      <c r="E60" s="19">
        <v>424.5</v>
      </c>
      <c r="F60" s="34">
        <v>445.73</v>
      </c>
      <c r="G60" s="34">
        <v>437.24</v>
      </c>
      <c r="H60" s="30">
        <f t="shared" si="1"/>
        <v>435.82</v>
      </c>
      <c r="I60" s="31">
        <f t="shared" si="2"/>
        <v>3</v>
      </c>
      <c r="J60" s="31">
        <f t="shared" si="3"/>
        <v>10.685664852190223</v>
      </c>
      <c r="K60" s="31">
        <f t="shared" si="4"/>
        <v>2.4518527952343225</v>
      </c>
      <c r="L60" s="31" t="str">
        <f t="shared" si="5"/>
        <v>ОДНОРОДНЫЕ</v>
      </c>
      <c r="M60" s="30">
        <f t="shared" si="0"/>
        <v>4358.2</v>
      </c>
      <c r="O60" s="28"/>
      <c r="P60" s="28"/>
    </row>
    <row r="61" spans="1:16" s="29" customFormat="1" x14ac:dyDescent="0.25">
      <c r="A61" s="18">
        <v>42</v>
      </c>
      <c r="B61" s="32" t="s">
        <v>72</v>
      </c>
      <c r="C61" s="33" t="s">
        <v>136</v>
      </c>
      <c r="D61" s="27">
        <v>10</v>
      </c>
      <c r="E61" s="19">
        <v>424.5</v>
      </c>
      <c r="F61" s="34">
        <v>445.73</v>
      </c>
      <c r="G61" s="34">
        <v>437.24</v>
      </c>
      <c r="H61" s="30">
        <f t="shared" si="1"/>
        <v>435.82</v>
      </c>
      <c r="I61" s="31">
        <f t="shared" si="2"/>
        <v>3</v>
      </c>
      <c r="J61" s="31">
        <f t="shared" si="3"/>
        <v>10.685664852190223</v>
      </c>
      <c r="K61" s="31">
        <f t="shared" si="4"/>
        <v>2.4518527952343225</v>
      </c>
      <c r="L61" s="31" t="str">
        <f t="shared" si="5"/>
        <v>ОДНОРОДНЫЕ</v>
      </c>
      <c r="M61" s="30">
        <f t="shared" si="0"/>
        <v>4358.2</v>
      </c>
      <c r="O61" s="28"/>
      <c r="P61" s="28"/>
    </row>
    <row r="62" spans="1:16" s="29" customFormat="1" x14ac:dyDescent="0.25">
      <c r="A62" s="18">
        <v>43</v>
      </c>
      <c r="B62" s="32" t="s">
        <v>73</v>
      </c>
      <c r="C62" s="33" t="s">
        <v>136</v>
      </c>
      <c r="D62" s="27">
        <v>5</v>
      </c>
      <c r="E62" s="19">
        <v>424.5</v>
      </c>
      <c r="F62" s="34">
        <v>445.73</v>
      </c>
      <c r="G62" s="34">
        <v>437.24</v>
      </c>
      <c r="H62" s="30">
        <f t="shared" si="1"/>
        <v>435.82</v>
      </c>
      <c r="I62" s="31">
        <f t="shared" si="2"/>
        <v>3</v>
      </c>
      <c r="J62" s="31">
        <f t="shared" si="3"/>
        <v>10.685664852190223</v>
      </c>
      <c r="K62" s="31">
        <f t="shared" si="4"/>
        <v>2.4518527952343225</v>
      </c>
      <c r="L62" s="31" t="str">
        <f t="shared" si="5"/>
        <v>ОДНОРОДНЫЕ</v>
      </c>
      <c r="M62" s="30">
        <f t="shared" si="0"/>
        <v>2179.1</v>
      </c>
      <c r="O62" s="28"/>
      <c r="P62" s="28"/>
    </row>
    <row r="63" spans="1:16" s="29" customFormat="1" x14ac:dyDescent="0.25">
      <c r="A63" s="18">
        <v>44</v>
      </c>
      <c r="B63" s="32" t="s">
        <v>74</v>
      </c>
      <c r="C63" s="33" t="s">
        <v>136</v>
      </c>
      <c r="D63" s="27">
        <v>10</v>
      </c>
      <c r="E63" s="19">
        <v>424.5</v>
      </c>
      <c r="F63" s="34">
        <v>445.73</v>
      </c>
      <c r="G63" s="34">
        <v>437.24</v>
      </c>
      <c r="H63" s="30">
        <f t="shared" si="1"/>
        <v>435.82</v>
      </c>
      <c r="I63" s="31">
        <f t="shared" si="2"/>
        <v>3</v>
      </c>
      <c r="J63" s="31">
        <f t="shared" si="3"/>
        <v>10.685664852190223</v>
      </c>
      <c r="K63" s="31">
        <f t="shared" si="4"/>
        <v>2.4518527952343225</v>
      </c>
      <c r="L63" s="31" t="str">
        <f t="shared" si="5"/>
        <v>ОДНОРОДНЫЕ</v>
      </c>
      <c r="M63" s="30">
        <f t="shared" si="0"/>
        <v>4358.2</v>
      </c>
      <c r="O63" s="28"/>
      <c r="P63" s="28"/>
    </row>
    <row r="64" spans="1:16" s="29" customFormat="1" x14ac:dyDescent="0.25">
      <c r="A64" s="18">
        <v>45</v>
      </c>
      <c r="B64" s="32" t="s">
        <v>75</v>
      </c>
      <c r="C64" s="33" t="s">
        <v>136</v>
      </c>
      <c r="D64" s="27">
        <v>5</v>
      </c>
      <c r="E64" s="19">
        <v>424.5</v>
      </c>
      <c r="F64" s="34">
        <v>445.73</v>
      </c>
      <c r="G64" s="34">
        <v>437.24</v>
      </c>
      <c r="H64" s="30">
        <f t="shared" si="1"/>
        <v>435.82</v>
      </c>
      <c r="I64" s="31">
        <f t="shared" si="2"/>
        <v>3</v>
      </c>
      <c r="J64" s="31">
        <f t="shared" si="3"/>
        <v>10.685664852190223</v>
      </c>
      <c r="K64" s="31">
        <f t="shared" si="4"/>
        <v>2.4518527952343225</v>
      </c>
      <c r="L64" s="31" t="str">
        <f t="shared" si="5"/>
        <v>ОДНОРОДНЫЕ</v>
      </c>
      <c r="M64" s="30">
        <f t="shared" si="0"/>
        <v>2179.1</v>
      </c>
      <c r="O64" s="28"/>
      <c r="P64" s="28"/>
    </row>
    <row r="65" spans="1:16" s="29" customFormat="1" ht="30" x14ac:dyDescent="0.25">
      <c r="A65" s="18">
        <v>46</v>
      </c>
      <c r="B65" s="32" t="s">
        <v>76</v>
      </c>
      <c r="C65" s="33" t="s">
        <v>136</v>
      </c>
      <c r="D65" s="27">
        <v>6</v>
      </c>
      <c r="E65" s="19">
        <v>586.5</v>
      </c>
      <c r="F65" s="30">
        <v>615.83000000000004</v>
      </c>
      <c r="G65" s="30">
        <v>604.1</v>
      </c>
      <c r="H65" s="30">
        <f t="shared" si="1"/>
        <v>602.14</v>
      </c>
      <c r="I65" s="31">
        <f t="shared" si="2"/>
        <v>3</v>
      </c>
      <c r="J65" s="31">
        <f t="shared" si="3"/>
        <v>14.762575430233506</v>
      </c>
      <c r="K65" s="31">
        <f t="shared" si="4"/>
        <v>2.4516848955780226</v>
      </c>
      <c r="L65" s="31" t="str">
        <f t="shared" si="5"/>
        <v>ОДНОРОДНЫЕ</v>
      </c>
      <c r="M65" s="30">
        <f t="shared" si="0"/>
        <v>3612.84</v>
      </c>
      <c r="O65" s="28"/>
      <c r="P65" s="28"/>
    </row>
    <row r="66" spans="1:16" s="29" customFormat="1" x14ac:dyDescent="0.25">
      <c r="A66" s="18">
        <v>47</v>
      </c>
      <c r="B66" s="32" t="s">
        <v>77</v>
      </c>
      <c r="C66" s="33" t="s">
        <v>136</v>
      </c>
      <c r="D66" s="27">
        <v>15</v>
      </c>
      <c r="E66" s="19">
        <v>586.5</v>
      </c>
      <c r="F66" s="34">
        <v>615.83000000000004</v>
      </c>
      <c r="G66" s="34">
        <v>604.1</v>
      </c>
      <c r="H66" s="30">
        <f t="shared" si="1"/>
        <v>602.14</v>
      </c>
      <c r="I66" s="31">
        <f t="shared" si="2"/>
        <v>3</v>
      </c>
      <c r="J66" s="31">
        <f t="shared" si="3"/>
        <v>14.762575430233506</v>
      </c>
      <c r="K66" s="31">
        <f t="shared" si="4"/>
        <v>2.4516848955780226</v>
      </c>
      <c r="L66" s="31" t="str">
        <f t="shared" si="5"/>
        <v>ОДНОРОДНЫЕ</v>
      </c>
      <c r="M66" s="30">
        <f t="shared" si="0"/>
        <v>9032.1</v>
      </c>
      <c r="O66" s="28"/>
      <c r="P66" s="28"/>
    </row>
    <row r="67" spans="1:16" s="29" customFormat="1" x14ac:dyDescent="0.25">
      <c r="A67" s="18">
        <v>48</v>
      </c>
      <c r="B67" s="32" t="s">
        <v>78</v>
      </c>
      <c r="C67" s="33" t="s">
        <v>136</v>
      </c>
      <c r="D67" s="27">
        <v>15</v>
      </c>
      <c r="E67" s="19">
        <v>586.5</v>
      </c>
      <c r="F67" s="34">
        <v>615.83000000000004</v>
      </c>
      <c r="G67" s="34">
        <v>604.1</v>
      </c>
      <c r="H67" s="30">
        <f t="shared" si="1"/>
        <v>602.14</v>
      </c>
      <c r="I67" s="31">
        <f t="shared" si="2"/>
        <v>3</v>
      </c>
      <c r="J67" s="31">
        <f t="shared" si="3"/>
        <v>14.762575430233506</v>
      </c>
      <c r="K67" s="31">
        <f t="shared" si="4"/>
        <v>2.4516848955780226</v>
      </c>
      <c r="L67" s="31" t="str">
        <f t="shared" si="5"/>
        <v>ОДНОРОДНЫЕ</v>
      </c>
      <c r="M67" s="30">
        <f t="shared" si="0"/>
        <v>9032.1</v>
      </c>
      <c r="O67" s="28"/>
      <c r="P67" s="28"/>
    </row>
    <row r="68" spans="1:16" s="29" customFormat="1" x14ac:dyDescent="0.25">
      <c r="A68" s="18">
        <v>49</v>
      </c>
      <c r="B68" s="32" t="s">
        <v>79</v>
      </c>
      <c r="C68" s="33" t="s">
        <v>136</v>
      </c>
      <c r="D68" s="27">
        <v>4</v>
      </c>
      <c r="E68" s="19">
        <v>668.25</v>
      </c>
      <c r="F68" s="30">
        <v>499.28</v>
      </c>
      <c r="G68" s="30">
        <v>489.77</v>
      </c>
      <c r="H68" s="30">
        <f t="shared" si="1"/>
        <v>552.42999999999995</v>
      </c>
      <c r="I68" s="31">
        <f t="shared" si="2"/>
        <v>3</v>
      </c>
      <c r="J68" s="31">
        <f t="shared" si="3"/>
        <v>100.41282404819272</v>
      </c>
      <c r="K68" s="31">
        <f t="shared" si="4"/>
        <v>18.176569709862378</v>
      </c>
      <c r="L68" s="31" t="str">
        <f t="shared" si="5"/>
        <v>ОДНОРОДНЫЕ</v>
      </c>
      <c r="M68" s="30">
        <f t="shared" si="0"/>
        <v>2209.7199999999998</v>
      </c>
      <c r="O68" s="28"/>
      <c r="P68" s="28"/>
    </row>
    <row r="69" spans="1:16" s="29" customFormat="1" x14ac:dyDescent="0.25">
      <c r="A69" s="18">
        <v>50</v>
      </c>
      <c r="B69" s="32" t="s">
        <v>80</v>
      </c>
      <c r="C69" s="33" t="s">
        <v>136</v>
      </c>
      <c r="D69" s="27">
        <v>8</v>
      </c>
      <c r="E69" s="19">
        <v>499.5</v>
      </c>
      <c r="F69" s="30">
        <v>524.48</v>
      </c>
      <c r="G69" s="30">
        <v>514.49</v>
      </c>
      <c r="H69" s="30">
        <f t="shared" si="1"/>
        <v>512.82000000000005</v>
      </c>
      <c r="I69" s="31">
        <f t="shared" si="2"/>
        <v>3</v>
      </c>
      <c r="J69" s="31">
        <f t="shared" si="3"/>
        <v>12.573123451765419</v>
      </c>
      <c r="K69" s="31">
        <f t="shared" si="4"/>
        <v>2.4517615248557814</v>
      </c>
      <c r="L69" s="31" t="str">
        <f t="shared" si="5"/>
        <v>ОДНОРОДНЫЕ</v>
      </c>
      <c r="M69" s="30">
        <f t="shared" si="0"/>
        <v>4102.5600000000004</v>
      </c>
      <c r="O69" s="28"/>
      <c r="P69" s="28"/>
    </row>
    <row r="70" spans="1:16" s="29" customFormat="1" x14ac:dyDescent="0.25">
      <c r="A70" s="18">
        <v>51</v>
      </c>
      <c r="B70" s="32" t="s">
        <v>81</v>
      </c>
      <c r="C70" s="33" t="s">
        <v>137</v>
      </c>
      <c r="D70" s="27">
        <v>10</v>
      </c>
      <c r="E70" s="19">
        <v>811.5</v>
      </c>
      <c r="F70" s="30">
        <v>852.08</v>
      </c>
      <c r="G70" s="30">
        <v>835.85</v>
      </c>
      <c r="H70" s="30">
        <f t="shared" si="1"/>
        <v>833.14</v>
      </c>
      <c r="I70" s="31">
        <f t="shared" si="2"/>
        <v>3</v>
      </c>
      <c r="J70" s="31">
        <f t="shared" si="3"/>
        <v>20.424951244331876</v>
      </c>
      <c r="K70" s="31">
        <f t="shared" si="4"/>
        <v>2.4515629119153894</v>
      </c>
      <c r="L70" s="31" t="str">
        <f t="shared" si="5"/>
        <v>ОДНОРОДНЫЕ</v>
      </c>
      <c r="M70" s="30">
        <f t="shared" si="0"/>
        <v>8331.4</v>
      </c>
      <c r="O70" s="28"/>
      <c r="P70" s="28"/>
    </row>
    <row r="71" spans="1:16" s="29" customFormat="1" x14ac:dyDescent="0.25">
      <c r="A71" s="18">
        <v>52</v>
      </c>
      <c r="B71" s="32" t="s">
        <v>82</v>
      </c>
      <c r="C71" s="33" t="s">
        <v>136</v>
      </c>
      <c r="D71" s="27">
        <v>2</v>
      </c>
      <c r="E71" s="19">
        <v>4623</v>
      </c>
      <c r="F71" s="30">
        <v>7262.33</v>
      </c>
      <c r="G71" s="30">
        <v>7124</v>
      </c>
      <c r="H71" s="30">
        <f t="shared" si="1"/>
        <v>6336.44</v>
      </c>
      <c r="I71" s="31">
        <f t="shared" si="2"/>
        <v>3</v>
      </c>
      <c r="J71" s="31">
        <f t="shared" si="3"/>
        <v>1485.4964960016982</v>
      </c>
      <c r="K71" s="31">
        <f t="shared" si="4"/>
        <v>23.443708075854868</v>
      </c>
      <c r="L71" s="31" t="str">
        <f t="shared" si="5"/>
        <v>ОДНОРОДНЫЕ</v>
      </c>
      <c r="M71" s="30">
        <f t="shared" si="0"/>
        <v>12672.88</v>
      </c>
      <c r="O71" s="28"/>
      <c r="P71" s="28"/>
    </row>
    <row r="72" spans="1:16" s="29" customFormat="1" x14ac:dyDescent="0.25">
      <c r="A72" s="18">
        <v>53</v>
      </c>
      <c r="B72" s="32" t="s">
        <v>83</v>
      </c>
      <c r="C72" s="33" t="s">
        <v>136</v>
      </c>
      <c r="D72" s="27">
        <v>8</v>
      </c>
      <c r="E72" s="19">
        <v>528</v>
      </c>
      <c r="F72" s="30">
        <v>554.4</v>
      </c>
      <c r="G72" s="30">
        <v>543.84</v>
      </c>
      <c r="H72" s="30">
        <f t="shared" si="1"/>
        <v>542.08000000000004</v>
      </c>
      <c r="I72" s="31">
        <f t="shared" si="2"/>
        <v>3</v>
      </c>
      <c r="J72" s="31">
        <f t="shared" si="3"/>
        <v>13.28770860607651</v>
      </c>
      <c r="K72" s="31">
        <f t="shared" si="4"/>
        <v>2.4512449465164754</v>
      </c>
      <c r="L72" s="31" t="str">
        <f t="shared" si="5"/>
        <v>ОДНОРОДНЫЕ</v>
      </c>
      <c r="M72" s="30">
        <f t="shared" si="0"/>
        <v>4336.6400000000003</v>
      </c>
      <c r="O72" s="28"/>
      <c r="P72" s="28"/>
    </row>
    <row r="73" spans="1:16" s="29" customFormat="1" ht="30" x14ac:dyDescent="0.25">
      <c r="A73" s="18">
        <v>54</v>
      </c>
      <c r="B73" s="32" t="s">
        <v>84</v>
      </c>
      <c r="C73" s="33" t="s">
        <v>136</v>
      </c>
      <c r="D73" s="27">
        <v>2</v>
      </c>
      <c r="E73" s="19">
        <v>11272.5</v>
      </c>
      <c r="F73" s="30">
        <v>11836.13</v>
      </c>
      <c r="G73" s="30">
        <v>11610.68</v>
      </c>
      <c r="H73" s="30">
        <f t="shared" si="1"/>
        <v>11573.1</v>
      </c>
      <c r="I73" s="31">
        <f t="shared" si="2"/>
        <v>3</v>
      </c>
      <c r="J73" s="31">
        <f t="shared" si="3"/>
        <v>283.68767797233124</v>
      </c>
      <c r="K73" s="31">
        <f t="shared" si="4"/>
        <v>2.4512678363820517</v>
      </c>
      <c r="L73" s="31" t="str">
        <f t="shared" si="5"/>
        <v>ОДНОРОДНЫЕ</v>
      </c>
      <c r="M73" s="30">
        <f t="shared" si="0"/>
        <v>23146.2</v>
      </c>
      <c r="O73" s="28"/>
      <c r="P73" s="28"/>
    </row>
    <row r="74" spans="1:16" s="29" customFormat="1" ht="45" x14ac:dyDescent="0.25">
      <c r="A74" s="18">
        <v>55</v>
      </c>
      <c r="B74" s="32" t="s">
        <v>85</v>
      </c>
      <c r="C74" s="33" t="s">
        <v>136</v>
      </c>
      <c r="D74" s="27">
        <v>2</v>
      </c>
      <c r="E74" s="19">
        <v>4185</v>
      </c>
      <c r="F74" s="30">
        <v>4394.25</v>
      </c>
      <c r="G74" s="30">
        <v>4310.55</v>
      </c>
      <c r="H74" s="30">
        <f t="shared" si="1"/>
        <v>4296.6000000000004</v>
      </c>
      <c r="I74" s="31">
        <f t="shared" si="2"/>
        <v>3</v>
      </c>
      <c r="J74" s="31">
        <f t="shared" si="3"/>
        <v>105.32019037202696</v>
      </c>
      <c r="K74" s="31">
        <f t="shared" si="4"/>
        <v>2.4512449465164772</v>
      </c>
      <c r="L74" s="31" t="str">
        <f t="shared" si="5"/>
        <v>ОДНОРОДНЫЕ</v>
      </c>
      <c r="M74" s="30">
        <f t="shared" si="0"/>
        <v>8593.2000000000007</v>
      </c>
      <c r="O74" s="28"/>
      <c r="P74" s="28"/>
    </row>
    <row r="75" spans="1:16" s="29" customFormat="1" ht="45" x14ac:dyDescent="0.25">
      <c r="A75" s="18">
        <v>56</v>
      </c>
      <c r="B75" s="32" t="s">
        <v>86</v>
      </c>
      <c r="C75" s="33" t="s">
        <v>136</v>
      </c>
      <c r="D75" s="27">
        <v>5</v>
      </c>
      <c r="E75" s="19">
        <v>4185</v>
      </c>
      <c r="F75" s="34">
        <v>4394.25</v>
      </c>
      <c r="G75" s="34">
        <v>4310.55</v>
      </c>
      <c r="H75" s="30">
        <f t="shared" si="1"/>
        <v>4296.6000000000004</v>
      </c>
      <c r="I75" s="31">
        <f t="shared" si="2"/>
        <v>3</v>
      </c>
      <c r="J75" s="31">
        <f t="shared" si="3"/>
        <v>105.32019037202696</v>
      </c>
      <c r="K75" s="31">
        <f t="shared" si="4"/>
        <v>2.4512449465164772</v>
      </c>
      <c r="L75" s="31" t="str">
        <f t="shared" si="5"/>
        <v>ОДНОРОДНЫЕ</v>
      </c>
      <c r="M75" s="30">
        <f t="shared" si="0"/>
        <v>21483</v>
      </c>
      <c r="O75" s="28"/>
      <c r="P75" s="28"/>
    </row>
    <row r="76" spans="1:16" s="29" customFormat="1" ht="45" x14ac:dyDescent="0.25">
      <c r="A76" s="18">
        <v>57</v>
      </c>
      <c r="B76" s="32" t="s">
        <v>87</v>
      </c>
      <c r="C76" s="33" t="s">
        <v>136</v>
      </c>
      <c r="D76" s="27">
        <v>5</v>
      </c>
      <c r="E76" s="19">
        <v>4185</v>
      </c>
      <c r="F76" s="34">
        <v>4394.25</v>
      </c>
      <c r="G76" s="34">
        <v>4310.55</v>
      </c>
      <c r="H76" s="30">
        <f t="shared" si="1"/>
        <v>4296.6000000000004</v>
      </c>
      <c r="I76" s="31">
        <f t="shared" si="2"/>
        <v>3</v>
      </c>
      <c r="J76" s="31">
        <f t="shared" si="3"/>
        <v>105.32019037202696</v>
      </c>
      <c r="K76" s="31">
        <f t="shared" si="4"/>
        <v>2.4512449465164772</v>
      </c>
      <c r="L76" s="31" t="str">
        <f t="shared" si="5"/>
        <v>ОДНОРОДНЫЕ</v>
      </c>
      <c r="M76" s="30">
        <f t="shared" si="0"/>
        <v>21483</v>
      </c>
      <c r="O76" s="28"/>
      <c r="P76" s="28"/>
    </row>
    <row r="77" spans="1:16" s="29" customFormat="1" ht="45" x14ac:dyDescent="0.25">
      <c r="A77" s="18">
        <v>58</v>
      </c>
      <c r="B77" s="32" t="s">
        <v>88</v>
      </c>
      <c r="C77" s="33" t="s">
        <v>136</v>
      </c>
      <c r="D77" s="27">
        <v>5</v>
      </c>
      <c r="E77" s="19">
        <v>4185</v>
      </c>
      <c r="F77" s="34">
        <v>4394.25</v>
      </c>
      <c r="G77" s="34">
        <v>4310.55</v>
      </c>
      <c r="H77" s="30">
        <f t="shared" si="1"/>
        <v>4296.6000000000004</v>
      </c>
      <c r="I77" s="31">
        <f t="shared" si="2"/>
        <v>3</v>
      </c>
      <c r="J77" s="31">
        <f t="shared" si="3"/>
        <v>105.32019037202696</v>
      </c>
      <c r="K77" s="31">
        <f t="shared" si="4"/>
        <v>2.4512449465164772</v>
      </c>
      <c r="L77" s="31" t="str">
        <f t="shared" si="5"/>
        <v>ОДНОРОДНЫЕ</v>
      </c>
      <c r="M77" s="30">
        <f t="shared" si="0"/>
        <v>21483</v>
      </c>
      <c r="O77" s="28"/>
      <c r="P77" s="28"/>
    </row>
    <row r="78" spans="1:16" s="29" customFormat="1" ht="45" x14ac:dyDescent="0.25">
      <c r="A78" s="18">
        <v>59</v>
      </c>
      <c r="B78" s="32" t="s">
        <v>89</v>
      </c>
      <c r="C78" s="33" t="s">
        <v>136</v>
      </c>
      <c r="D78" s="27">
        <v>40</v>
      </c>
      <c r="E78" s="19">
        <v>4185</v>
      </c>
      <c r="F78" s="34">
        <v>4394.25</v>
      </c>
      <c r="G78" s="34">
        <v>4310.55</v>
      </c>
      <c r="H78" s="30">
        <f t="shared" si="1"/>
        <v>4296.6000000000004</v>
      </c>
      <c r="I78" s="31">
        <f t="shared" si="2"/>
        <v>3</v>
      </c>
      <c r="J78" s="31">
        <f t="shared" si="3"/>
        <v>105.32019037202696</v>
      </c>
      <c r="K78" s="31">
        <f t="shared" si="4"/>
        <v>2.4512449465164772</v>
      </c>
      <c r="L78" s="31" t="str">
        <f t="shared" si="5"/>
        <v>ОДНОРОДНЫЕ</v>
      </c>
      <c r="M78" s="30">
        <f t="shared" si="0"/>
        <v>171864</v>
      </c>
      <c r="O78" s="28"/>
      <c r="P78" s="28"/>
    </row>
    <row r="79" spans="1:16" s="29" customFormat="1" ht="45" x14ac:dyDescent="0.25">
      <c r="A79" s="18">
        <v>60</v>
      </c>
      <c r="B79" s="32" t="s">
        <v>90</v>
      </c>
      <c r="C79" s="33" t="s">
        <v>136</v>
      </c>
      <c r="D79" s="27">
        <v>40</v>
      </c>
      <c r="E79" s="19">
        <v>4185</v>
      </c>
      <c r="F79" s="34">
        <v>4394.25</v>
      </c>
      <c r="G79" s="34">
        <v>4310.55</v>
      </c>
      <c r="H79" s="30">
        <f t="shared" si="1"/>
        <v>4296.6000000000004</v>
      </c>
      <c r="I79" s="31">
        <f t="shared" si="2"/>
        <v>3</v>
      </c>
      <c r="J79" s="31">
        <f t="shared" si="3"/>
        <v>105.32019037202696</v>
      </c>
      <c r="K79" s="31">
        <f t="shared" si="4"/>
        <v>2.4512449465164772</v>
      </c>
      <c r="L79" s="31" t="str">
        <f t="shared" si="5"/>
        <v>ОДНОРОДНЫЕ</v>
      </c>
      <c r="M79" s="30">
        <f t="shared" si="0"/>
        <v>171864</v>
      </c>
      <c r="O79" s="28"/>
      <c r="P79" s="28"/>
    </row>
    <row r="80" spans="1:16" s="29" customFormat="1" ht="45" x14ac:dyDescent="0.25">
      <c r="A80" s="18">
        <v>61</v>
      </c>
      <c r="B80" s="32" t="s">
        <v>91</v>
      </c>
      <c r="C80" s="33" t="s">
        <v>136</v>
      </c>
      <c r="D80" s="27">
        <v>2</v>
      </c>
      <c r="E80" s="19">
        <v>4185</v>
      </c>
      <c r="F80" s="34">
        <v>4394.25</v>
      </c>
      <c r="G80" s="34">
        <v>4310.55</v>
      </c>
      <c r="H80" s="30">
        <f t="shared" si="1"/>
        <v>4296.6000000000004</v>
      </c>
      <c r="I80" s="31">
        <f t="shared" si="2"/>
        <v>3</v>
      </c>
      <c r="J80" s="31">
        <f t="shared" si="3"/>
        <v>105.32019037202696</v>
      </c>
      <c r="K80" s="31">
        <f t="shared" si="4"/>
        <v>2.4512449465164772</v>
      </c>
      <c r="L80" s="31" t="str">
        <f t="shared" si="5"/>
        <v>ОДНОРОДНЫЕ</v>
      </c>
      <c r="M80" s="30">
        <f t="shared" si="0"/>
        <v>8593.2000000000007</v>
      </c>
      <c r="O80" s="28"/>
      <c r="P80" s="28"/>
    </row>
    <row r="81" spans="1:16" s="29" customFormat="1" ht="45" x14ac:dyDescent="0.25">
      <c r="A81" s="18">
        <v>62</v>
      </c>
      <c r="B81" s="32" t="s">
        <v>92</v>
      </c>
      <c r="C81" s="33" t="s">
        <v>136</v>
      </c>
      <c r="D81" s="27">
        <v>5</v>
      </c>
      <c r="E81" s="19">
        <v>4185</v>
      </c>
      <c r="F81" s="34">
        <v>4394.25</v>
      </c>
      <c r="G81" s="34">
        <v>4310.55</v>
      </c>
      <c r="H81" s="30">
        <f t="shared" si="1"/>
        <v>4296.6000000000004</v>
      </c>
      <c r="I81" s="31">
        <f t="shared" si="2"/>
        <v>3</v>
      </c>
      <c r="J81" s="31">
        <f t="shared" si="3"/>
        <v>105.32019037202696</v>
      </c>
      <c r="K81" s="31">
        <f t="shared" si="4"/>
        <v>2.4512449465164772</v>
      </c>
      <c r="L81" s="31" t="str">
        <f t="shared" si="5"/>
        <v>ОДНОРОДНЫЕ</v>
      </c>
      <c r="M81" s="30">
        <f t="shared" si="0"/>
        <v>21483</v>
      </c>
      <c r="O81" s="28"/>
      <c r="P81" s="28"/>
    </row>
    <row r="82" spans="1:16" s="29" customFormat="1" ht="45" x14ac:dyDescent="0.25">
      <c r="A82" s="18">
        <v>63</v>
      </c>
      <c r="B82" s="32" t="s">
        <v>93</v>
      </c>
      <c r="C82" s="33" t="s">
        <v>136</v>
      </c>
      <c r="D82" s="27">
        <v>4</v>
      </c>
      <c r="E82" s="19">
        <v>4185</v>
      </c>
      <c r="F82" s="34">
        <v>4394.25</v>
      </c>
      <c r="G82" s="34">
        <v>4310.55</v>
      </c>
      <c r="H82" s="30">
        <f t="shared" si="1"/>
        <v>4296.6000000000004</v>
      </c>
      <c r="I82" s="31">
        <f t="shared" si="2"/>
        <v>3</v>
      </c>
      <c r="J82" s="31">
        <f t="shared" si="3"/>
        <v>105.32019037202696</v>
      </c>
      <c r="K82" s="31">
        <f t="shared" si="4"/>
        <v>2.4512449465164772</v>
      </c>
      <c r="L82" s="31" t="str">
        <f t="shared" si="5"/>
        <v>ОДНОРОДНЫЕ</v>
      </c>
      <c r="M82" s="30">
        <f t="shared" si="0"/>
        <v>17186.400000000001</v>
      </c>
      <c r="O82" s="28"/>
      <c r="P82" s="28"/>
    </row>
    <row r="83" spans="1:16" s="29" customFormat="1" ht="30" x14ac:dyDescent="0.25">
      <c r="A83" s="18">
        <v>64</v>
      </c>
      <c r="B83" s="32" t="s">
        <v>94</v>
      </c>
      <c r="C83" s="33" t="s">
        <v>136</v>
      </c>
      <c r="D83" s="27">
        <v>20</v>
      </c>
      <c r="E83" s="19">
        <v>4137</v>
      </c>
      <c r="F83" s="30">
        <v>4343.8500000000004</v>
      </c>
      <c r="G83" s="30">
        <v>4261.1099999999997</v>
      </c>
      <c r="H83" s="30">
        <f t="shared" si="1"/>
        <v>4247.32</v>
      </c>
      <c r="I83" s="31">
        <f t="shared" si="2"/>
        <v>3</v>
      </c>
      <c r="J83" s="31">
        <f t="shared" si="3"/>
        <v>104.11221686238379</v>
      </c>
      <c r="K83" s="31">
        <f t="shared" si="4"/>
        <v>2.4512449465164807</v>
      </c>
      <c r="L83" s="31" t="str">
        <f t="shared" si="5"/>
        <v>ОДНОРОДНЫЕ</v>
      </c>
      <c r="M83" s="30">
        <f t="shared" si="0"/>
        <v>84946.4</v>
      </c>
      <c r="O83" s="28"/>
      <c r="P83" s="28"/>
    </row>
    <row r="84" spans="1:16" s="29" customFormat="1" ht="30" x14ac:dyDescent="0.25">
      <c r="A84" s="18">
        <v>65</v>
      </c>
      <c r="B84" s="32" t="s">
        <v>95</v>
      </c>
      <c r="C84" s="33" t="s">
        <v>136</v>
      </c>
      <c r="D84" s="27">
        <v>20</v>
      </c>
      <c r="E84" s="19">
        <v>4137</v>
      </c>
      <c r="F84" s="34">
        <v>4343.8500000000004</v>
      </c>
      <c r="G84" s="34">
        <v>4261.1099999999997</v>
      </c>
      <c r="H84" s="30">
        <f t="shared" si="1"/>
        <v>4247.32</v>
      </c>
      <c r="I84" s="31">
        <f t="shared" si="2"/>
        <v>3</v>
      </c>
      <c r="J84" s="31">
        <f t="shared" si="3"/>
        <v>104.11221686238379</v>
      </c>
      <c r="K84" s="31">
        <f t="shared" si="4"/>
        <v>2.4512449465164807</v>
      </c>
      <c r="L84" s="31" t="str">
        <f t="shared" si="5"/>
        <v>ОДНОРОДНЫЕ</v>
      </c>
      <c r="M84" s="30">
        <f t="shared" si="0"/>
        <v>84946.4</v>
      </c>
      <c r="O84" s="28"/>
      <c r="P84" s="28"/>
    </row>
    <row r="85" spans="1:16" s="29" customFormat="1" ht="30" x14ac:dyDescent="0.25">
      <c r="A85" s="18">
        <v>66</v>
      </c>
      <c r="B85" s="32" t="s">
        <v>96</v>
      </c>
      <c r="C85" s="33" t="s">
        <v>136</v>
      </c>
      <c r="D85" s="27">
        <v>15</v>
      </c>
      <c r="E85" s="19">
        <v>4137</v>
      </c>
      <c r="F85" s="34">
        <v>4343.8500000000004</v>
      </c>
      <c r="G85" s="34">
        <v>4261.1099999999997</v>
      </c>
      <c r="H85" s="30">
        <f t="shared" ref="H85:H112" si="6">ROUND(AVERAGE(E85:G85),2)</f>
        <v>4247.32</v>
      </c>
      <c r="I85" s="31">
        <f t="shared" si="2"/>
        <v>3</v>
      </c>
      <c r="J85" s="31">
        <f t="shared" si="3"/>
        <v>104.11221686238379</v>
      </c>
      <c r="K85" s="31">
        <f t="shared" si="4"/>
        <v>2.4512449465164807</v>
      </c>
      <c r="L85" s="31" t="str">
        <f t="shared" si="5"/>
        <v>ОДНОРОДНЫЕ</v>
      </c>
      <c r="M85" s="30">
        <f t="shared" si="0"/>
        <v>63709.799999999996</v>
      </c>
      <c r="O85" s="28"/>
      <c r="P85" s="28"/>
    </row>
    <row r="86" spans="1:16" s="29" customFormat="1" ht="30" x14ac:dyDescent="0.25">
      <c r="A86" s="18">
        <v>67</v>
      </c>
      <c r="B86" s="32" t="s">
        <v>97</v>
      </c>
      <c r="C86" s="33" t="s">
        <v>136</v>
      </c>
      <c r="D86" s="27">
        <v>15</v>
      </c>
      <c r="E86" s="19">
        <v>4137</v>
      </c>
      <c r="F86" s="34">
        <v>4343.8500000000004</v>
      </c>
      <c r="G86" s="34">
        <v>4261.1099999999997</v>
      </c>
      <c r="H86" s="30">
        <f t="shared" si="6"/>
        <v>4247.32</v>
      </c>
      <c r="I86" s="31">
        <f t="shared" si="2"/>
        <v>3</v>
      </c>
      <c r="J86" s="31">
        <f t="shared" si="3"/>
        <v>104.11221686238379</v>
      </c>
      <c r="K86" s="31">
        <f t="shared" si="4"/>
        <v>2.4512449465164807</v>
      </c>
      <c r="L86" s="31" t="str">
        <f t="shared" si="5"/>
        <v>ОДНОРОДНЫЕ</v>
      </c>
      <c r="M86" s="30">
        <f t="shared" si="0"/>
        <v>63709.799999999996</v>
      </c>
      <c r="O86" s="28"/>
      <c r="P86" s="28"/>
    </row>
    <row r="87" spans="1:16" s="29" customFormat="1" x14ac:dyDescent="0.25">
      <c r="A87" s="18">
        <v>68</v>
      </c>
      <c r="B87" s="32" t="s">
        <v>98</v>
      </c>
      <c r="C87" s="33" t="s">
        <v>136</v>
      </c>
      <c r="D87" s="27">
        <v>4</v>
      </c>
      <c r="E87" s="19">
        <v>2064</v>
      </c>
      <c r="F87" s="30">
        <v>2167.1999999999998</v>
      </c>
      <c r="G87" s="30">
        <v>2125.92</v>
      </c>
      <c r="H87" s="30">
        <f t="shared" si="6"/>
        <v>2119.04</v>
      </c>
      <c r="I87" s="31">
        <f t="shared" si="2"/>
        <v>3</v>
      </c>
      <c r="J87" s="31">
        <f t="shared" si="3"/>
        <v>51.942860914662681</v>
      </c>
      <c r="K87" s="31">
        <f t="shared" si="4"/>
        <v>2.4512449465164736</v>
      </c>
      <c r="L87" s="31" t="str">
        <f t="shared" si="5"/>
        <v>ОДНОРОДНЫЕ</v>
      </c>
      <c r="M87" s="30">
        <f t="shared" si="0"/>
        <v>8476.16</v>
      </c>
      <c r="O87" s="28"/>
      <c r="P87" s="28"/>
    </row>
    <row r="88" spans="1:16" s="29" customFormat="1" x14ac:dyDescent="0.25">
      <c r="A88" s="18">
        <v>69</v>
      </c>
      <c r="B88" s="32" t="s">
        <v>99</v>
      </c>
      <c r="C88" s="33" t="s">
        <v>136</v>
      </c>
      <c r="D88" s="27">
        <v>6</v>
      </c>
      <c r="E88" s="19">
        <v>2250</v>
      </c>
      <c r="F88" s="30">
        <v>2362.5</v>
      </c>
      <c r="G88" s="30">
        <v>2317.5</v>
      </c>
      <c r="H88" s="30">
        <f t="shared" si="6"/>
        <v>2310</v>
      </c>
      <c r="I88" s="31">
        <f t="shared" si="2"/>
        <v>3</v>
      </c>
      <c r="J88" s="31">
        <f t="shared" si="3"/>
        <v>56.623758264530622</v>
      </c>
      <c r="K88" s="31">
        <f t="shared" si="4"/>
        <v>2.4512449465164772</v>
      </c>
      <c r="L88" s="31" t="str">
        <f t="shared" si="5"/>
        <v>ОДНОРОДНЫЕ</v>
      </c>
      <c r="M88" s="30">
        <f t="shared" si="0"/>
        <v>13860</v>
      </c>
      <c r="O88" s="28"/>
      <c r="P88" s="28"/>
    </row>
    <row r="89" spans="1:16" s="29" customFormat="1" x14ac:dyDescent="0.25">
      <c r="A89" s="18">
        <v>70</v>
      </c>
      <c r="B89" s="32" t="s">
        <v>100</v>
      </c>
      <c r="C89" s="33" t="s">
        <v>136</v>
      </c>
      <c r="D89" s="27">
        <v>6</v>
      </c>
      <c r="E89" s="19">
        <v>2146.5</v>
      </c>
      <c r="F89" s="30">
        <v>2253.83</v>
      </c>
      <c r="G89" s="30">
        <v>2210.9</v>
      </c>
      <c r="H89" s="30">
        <f t="shared" si="6"/>
        <v>2203.7399999999998</v>
      </c>
      <c r="I89" s="31">
        <f t="shared" si="2"/>
        <v>3</v>
      </c>
      <c r="J89" s="31">
        <f t="shared" si="3"/>
        <v>54.021714461254653</v>
      </c>
      <c r="K89" s="31">
        <f t="shared" si="4"/>
        <v>2.4513651547485029</v>
      </c>
      <c r="L89" s="31" t="str">
        <f t="shared" si="5"/>
        <v>ОДНОРОДНЫЕ</v>
      </c>
      <c r="M89" s="30">
        <f t="shared" si="0"/>
        <v>13222.439999999999</v>
      </c>
      <c r="O89" s="28"/>
      <c r="P89" s="28"/>
    </row>
    <row r="90" spans="1:16" s="29" customFormat="1" x14ac:dyDescent="0.25">
      <c r="A90" s="18">
        <v>71</v>
      </c>
      <c r="B90" s="32" t="s">
        <v>101</v>
      </c>
      <c r="C90" s="33" t="s">
        <v>136</v>
      </c>
      <c r="D90" s="27">
        <v>6</v>
      </c>
      <c r="E90" s="19">
        <v>2146.5</v>
      </c>
      <c r="F90" s="34">
        <v>2253.83</v>
      </c>
      <c r="G90" s="34">
        <v>2210.9</v>
      </c>
      <c r="H90" s="30">
        <f t="shared" si="6"/>
        <v>2203.7399999999998</v>
      </c>
      <c r="I90" s="31">
        <f t="shared" si="2"/>
        <v>3</v>
      </c>
      <c r="J90" s="31">
        <f t="shared" si="3"/>
        <v>54.021714461254653</v>
      </c>
      <c r="K90" s="31">
        <f t="shared" si="4"/>
        <v>2.4513651547485029</v>
      </c>
      <c r="L90" s="31" t="str">
        <f t="shared" si="5"/>
        <v>ОДНОРОДНЫЕ</v>
      </c>
      <c r="M90" s="30">
        <f t="shared" si="0"/>
        <v>13222.439999999999</v>
      </c>
      <c r="O90" s="28"/>
      <c r="P90" s="28"/>
    </row>
    <row r="91" spans="1:16" s="29" customFormat="1" x14ac:dyDescent="0.25">
      <c r="A91" s="18">
        <v>72</v>
      </c>
      <c r="B91" s="32" t="s">
        <v>102</v>
      </c>
      <c r="C91" s="33" t="s">
        <v>136</v>
      </c>
      <c r="D91" s="27">
        <v>6</v>
      </c>
      <c r="E91" s="19">
        <v>2146.5</v>
      </c>
      <c r="F91" s="34">
        <v>2253.83</v>
      </c>
      <c r="G91" s="34">
        <v>2210.9</v>
      </c>
      <c r="H91" s="30">
        <f t="shared" si="6"/>
        <v>2203.7399999999998</v>
      </c>
      <c r="I91" s="31">
        <f t="shared" si="2"/>
        <v>3</v>
      </c>
      <c r="J91" s="31">
        <f t="shared" si="3"/>
        <v>54.021714461254653</v>
      </c>
      <c r="K91" s="31">
        <f t="shared" si="4"/>
        <v>2.4513651547485029</v>
      </c>
      <c r="L91" s="31" t="str">
        <f t="shared" si="5"/>
        <v>ОДНОРОДНЫЕ</v>
      </c>
      <c r="M91" s="30">
        <f t="shared" si="0"/>
        <v>13222.439999999999</v>
      </c>
      <c r="O91" s="28"/>
      <c r="P91" s="28"/>
    </row>
    <row r="92" spans="1:16" s="29" customFormat="1" x14ac:dyDescent="0.25">
      <c r="A92" s="18">
        <v>73</v>
      </c>
      <c r="B92" s="32" t="s">
        <v>103</v>
      </c>
      <c r="C92" s="33" t="s">
        <v>136</v>
      </c>
      <c r="D92" s="27">
        <v>6</v>
      </c>
      <c r="E92" s="19">
        <v>2146.5</v>
      </c>
      <c r="F92" s="34">
        <v>2253.83</v>
      </c>
      <c r="G92" s="34">
        <v>2210.9</v>
      </c>
      <c r="H92" s="30">
        <f t="shared" si="6"/>
        <v>2203.7399999999998</v>
      </c>
      <c r="I92" s="31">
        <f t="shared" si="2"/>
        <v>3</v>
      </c>
      <c r="J92" s="31">
        <f t="shared" si="3"/>
        <v>54.021714461254653</v>
      </c>
      <c r="K92" s="31">
        <f t="shared" si="4"/>
        <v>2.4513651547485029</v>
      </c>
      <c r="L92" s="31" t="str">
        <f t="shared" si="5"/>
        <v>ОДНОРОДНЫЕ</v>
      </c>
      <c r="M92" s="30">
        <f t="shared" si="0"/>
        <v>13222.439999999999</v>
      </c>
      <c r="O92" s="28"/>
      <c r="P92" s="28"/>
    </row>
    <row r="93" spans="1:16" s="29" customFormat="1" x14ac:dyDescent="0.25">
      <c r="A93" s="18">
        <v>74</v>
      </c>
      <c r="B93" s="32" t="s">
        <v>104</v>
      </c>
      <c r="C93" s="33" t="s">
        <v>136</v>
      </c>
      <c r="D93" s="27">
        <v>6</v>
      </c>
      <c r="E93" s="19">
        <v>2146.5</v>
      </c>
      <c r="F93" s="34">
        <v>2253.83</v>
      </c>
      <c r="G93" s="34">
        <v>2210.9</v>
      </c>
      <c r="H93" s="30">
        <f t="shared" si="6"/>
        <v>2203.7399999999998</v>
      </c>
      <c r="I93" s="31">
        <f t="shared" si="2"/>
        <v>3</v>
      </c>
      <c r="J93" s="31">
        <f t="shared" si="3"/>
        <v>54.021714461254653</v>
      </c>
      <c r="K93" s="31">
        <f t="shared" si="4"/>
        <v>2.4513651547485029</v>
      </c>
      <c r="L93" s="31" t="str">
        <f t="shared" si="5"/>
        <v>ОДНОРОДНЫЕ</v>
      </c>
      <c r="M93" s="30">
        <f t="shared" si="0"/>
        <v>13222.439999999999</v>
      </c>
      <c r="O93" s="28"/>
      <c r="P93" s="28"/>
    </row>
    <row r="94" spans="1:16" s="29" customFormat="1" x14ac:dyDescent="0.25">
      <c r="A94" s="18">
        <v>75</v>
      </c>
      <c r="B94" s="32" t="s">
        <v>105</v>
      </c>
      <c r="C94" s="33" t="s">
        <v>136</v>
      </c>
      <c r="D94" s="27">
        <v>6</v>
      </c>
      <c r="E94" s="19">
        <v>2146.5</v>
      </c>
      <c r="F94" s="34">
        <v>2253.83</v>
      </c>
      <c r="G94" s="34">
        <v>2210.9</v>
      </c>
      <c r="H94" s="30">
        <f t="shared" si="6"/>
        <v>2203.7399999999998</v>
      </c>
      <c r="I94" s="31">
        <f t="shared" si="2"/>
        <v>3</v>
      </c>
      <c r="J94" s="31">
        <f t="shared" si="3"/>
        <v>54.021714461254653</v>
      </c>
      <c r="K94" s="31">
        <f t="shared" si="4"/>
        <v>2.4513651547485029</v>
      </c>
      <c r="L94" s="31" t="str">
        <f t="shared" si="5"/>
        <v>ОДНОРОДНЫЕ</v>
      </c>
      <c r="M94" s="30">
        <f t="shared" si="0"/>
        <v>13222.439999999999</v>
      </c>
      <c r="O94" s="28"/>
      <c r="P94" s="28"/>
    </row>
    <row r="95" spans="1:16" s="29" customFormat="1" x14ac:dyDescent="0.25">
      <c r="A95" s="18">
        <v>76</v>
      </c>
      <c r="B95" s="32" t="s">
        <v>106</v>
      </c>
      <c r="C95" s="33" t="s">
        <v>136</v>
      </c>
      <c r="D95" s="27">
        <v>6</v>
      </c>
      <c r="E95" s="19">
        <v>2146.5</v>
      </c>
      <c r="F95" s="34">
        <v>2253.83</v>
      </c>
      <c r="G95" s="34">
        <v>2210.9</v>
      </c>
      <c r="H95" s="30">
        <f t="shared" si="6"/>
        <v>2203.7399999999998</v>
      </c>
      <c r="I95" s="31">
        <f t="shared" si="2"/>
        <v>3</v>
      </c>
      <c r="J95" s="31">
        <f t="shared" si="3"/>
        <v>54.021714461254653</v>
      </c>
      <c r="K95" s="31">
        <f t="shared" si="4"/>
        <v>2.4513651547485029</v>
      </c>
      <c r="L95" s="31" t="str">
        <f t="shared" si="5"/>
        <v>ОДНОРОДНЫЕ</v>
      </c>
      <c r="M95" s="30">
        <f t="shared" si="0"/>
        <v>13222.439999999999</v>
      </c>
      <c r="O95" s="28"/>
      <c r="P95" s="28"/>
    </row>
    <row r="96" spans="1:16" s="29" customFormat="1" x14ac:dyDescent="0.25">
      <c r="A96" s="18">
        <v>77</v>
      </c>
      <c r="B96" s="32" t="s">
        <v>107</v>
      </c>
      <c r="C96" s="33" t="s">
        <v>136</v>
      </c>
      <c r="D96" s="27">
        <v>5</v>
      </c>
      <c r="E96" s="19">
        <v>4395</v>
      </c>
      <c r="F96" s="30">
        <v>4614.75</v>
      </c>
      <c r="G96" s="30">
        <v>4526.8500000000004</v>
      </c>
      <c r="H96" s="30">
        <f t="shared" si="6"/>
        <v>4512.2</v>
      </c>
      <c r="I96" s="31">
        <f t="shared" si="2"/>
        <v>3</v>
      </c>
      <c r="J96" s="31">
        <f t="shared" si="3"/>
        <v>110.6050744767165</v>
      </c>
      <c r="K96" s="31">
        <f t="shared" si="4"/>
        <v>2.4512449465164776</v>
      </c>
      <c r="L96" s="31" t="str">
        <f t="shared" si="5"/>
        <v>ОДНОРОДНЫЕ</v>
      </c>
      <c r="M96" s="30">
        <f t="shared" si="0"/>
        <v>22561</v>
      </c>
      <c r="O96" s="28"/>
      <c r="P96" s="28"/>
    </row>
    <row r="97" spans="1:16" s="29" customFormat="1" ht="30" x14ac:dyDescent="0.25">
      <c r="A97" s="18">
        <v>78</v>
      </c>
      <c r="B97" s="32" t="s">
        <v>108</v>
      </c>
      <c r="C97" s="33" t="s">
        <v>136</v>
      </c>
      <c r="D97" s="27">
        <v>15</v>
      </c>
      <c r="E97" s="19">
        <v>71.37</v>
      </c>
      <c r="F97" s="30">
        <v>74.94</v>
      </c>
      <c r="G97" s="30">
        <v>73.510000000000005</v>
      </c>
      <c r="H97" s="30">
        <f t="shared" si="6"/>
        <v>73.27</v>
      </c>
      <c r="I97" s="31">
        <f t="shared" si="2"/>
        <v>3</v>
      </c>
      <c r="J97" s="31">
        <f t="shared" si="3"/>
        <v>1.7967285085213409</v>
      </c>
      <c r="K97" s="31">
        <f t="shared" si="4"/>
        <v>2.45220214074156</v>
      </c>
      <c r="L97" s="31" t="str">
        <f t="shared" si="5"/>
        <v>ОДНОРОДНЫЕ</v>
      </c>
      <c r="M97" s="30">
        <f t="shared" si="0"/>
        <v>1099.05</v>
      </c>
      <c r="O97" s="28"/>
      <c r="P97" s="28"/>
    </row>
    <row r="98" spans="1:16" s="29" customFormat="1" x14ac:dyDescent="0.25">
      <c r="A98" s="18">
        <v>79</v>
      </c>
      <c r="B98" s="32" t="s">
        <v>109</v>
      </c>
      <c r="C98" s="33" t="s">
        <v>136</v>
      </c>
      <c r="D98" s="27">
        <v>50</v>
      </c>
      <c r="E98" s="19">
        <v>280.5</v>
      </c>
      <c r="F98" s="30">
        <v>294.52999999999997</v>
      </c>
      <c r="G98" s="30">
        <v>288.92</v>
      </c>
      <c r="H98" s="30">
        <f t="shared" si="6"/>
        <v>287.98</v>
      </c>
      <c r="I98" s="31">
        <f t="shared" si="2"/>
        <v>3</v>
      </c>
      <c r="J98" s="31">
        <f t="shared" si="3"/>
        <v>7.0617443548554748</v>
      </c>
      <c r="K98" s="31">
        <f t="shared" si="4"/>
        <v>2.4521648568843233</v>
      </c>
      <c r="L98" s="31" t="str">
        <f t="shared" si="5"/>
        <v>ОДНОРОДНЫЕ</v>
      </c>
      <c r="M98" s="30">
        <f t="shared" si="0"/>
        <v>14399</v>
      </c>
      <c r="O98" s="28"/>
      <c r="P98" s="28"/>
    </row>
    <row r="99" spans="1:16" s="29" customFormat="1" x14ac:dyDescent="0.25">
      <c r="A99" s="18">
        <v>80</v>
      </c>
      <c r="B99" s="32" t="s">
        <v>110</v>
      </c>
      <c r="C99" s="33" t="s">
        <v>136</v>
      </c>
      <c r="D99" s="27">
        <v>45</v>
      </c>
      <c r="E99" s="19">
        <v>120</v>
      </c>
      <c r="F99" s="30">
        <v>126</v>
      </c>
      <c r="G99" s="30">
        <v>123.6</v>
      </c>
      <c r="H99" s="30">
        <f t="shared" si="6"/>
        <v>123.2</v>
      </c>
      <c r="I99" s="31">
        <f t="shared" si="2"/>
        <v>3</v>
      </c>
      <c r="J99" s="31">
        <f t="shared" si="3"/>
        <v>3.0199337741082997</v>
      </c>
      <c r="K99" s="31">
        <f t="shared" si="4"/>
        <v>2.4512449465164772</v>
      </c>
      <c r="L99" s="31" t="str">
        <f t="shared" si="5"/>
        <v>ОДНОРОДНЫЕ</v>
      </c>
      <c r="M99" s="30">
        <f t="shared" si="0"/>
        <v>5544</v>
      </c>
      <c r="O99" s="28"/>
      <c r="P99" s="28"/>
    </row>
    <row r="100" spans="1:16" s="29" customFormat="1" x14ac:dyDescent="0.25">
      <c r="A100" s="18">
        <v>81</v>
      </c>
      <c r="B100" s="32" t="s">
        <v>111</v>
      </c>
      <c r="C100" s="33" t="s">
        <v>136</v>
      </c>
      <c r="D100" s="27">
        <v>30</v>
      </c>
      <c r="E100" s="19">
        <v>120</v>
      </c>
      <c r="F100" s="34">
        <v>126</v>
      </c>
      <c r="G100" s="34">
        <v>123.6</v>
      </c>
      <c r="H100" s="30">
        <f t="shared" si="6"/>
        <v>123.2</v>
      </c>
      <c r="I100" s="31">
        <f t="shared" si="2"/>
        <v>3</v>
      </c>
      <c r="J100" s="31">
        <f t="shared" si="3"/>
        <v>3.0199337741082997</v>
      </c>
      <c r="K100" s="31">
        <f t="shared" si="4"/>
        <v>2.4512449465164772</v>
      </c>
      <c r="L100" s="31" t="str">
        <f t="shared" si="5"/>
        <v>ОДНОРОДНЫЕ</v>
      </c>
      <c r="M100" s="30">
        <f t="shared" si="0"/>
        <v>3696</v>
      </c>
      <c r="O100" s="28"/>
      <c r="P100" s="28"/>
    </row>
    <row r="101" spans="1:16" s="29" customFormat="1" x14ac:dyDescent="0.25">
      <c r="A101" s="18">
        <v>82</v>
      </c>
      <c r="B101" s="32" t="s">
        <v>112</v>
      </c>
      <c r="C101" s="33" t="s">
        <v>136</v>
      </c>
      <c r="D101" s="27">
        <v>15</v>
      </c>
      <c r="E101" s="19">
        <v>120</v>
      </c>
      <c r="F101" s="34">
        <v>126</v>
      </c>
      <c r="G101" s="34">
        <v>123.6</v>
      </c>
      <c r="H101" s="30">
        <f t="shared" si="6"/>
        <v>123.2</v>
      </c>
      <c r="I101" s="31">
        <f t="shared" si="2"/>
        <v>3</v>
      </c>
      <c r="J101" s="31">
        <f t="shared" si="3"/>
        <v>3.0199337741082997</v>
      </c>
      <c r="K101" s="31">
        <f t="shared" si="4"/>
        <v>2.4512449465164772</v>
      </c>
      <c r="L101" s="31" t="str">
        <f t="shared" si="5"/>
        <v>ОДНОРОДНЫЕ</v>
      </c>
      <c r="M101" s="30">
        <f t="shared" si="0"/>
        <v>1848</v>
      </c>
      <c r="O101" s="28"/>
      <c r="P101" s="28"/>
    </row>
    <row r="102" spans="1:16" s="29" customFormat="1" x14ac:dyDescent="0.25">
      <c r="A102" s="18">
        <v>83</v>
      </c>
      <c r="B102" s="32" t="s">
        <v>113</v>
      </c>
      <c r="C102" s="33" t="s">
        <v>137</v>
      </c>
      <c r="D102" s="27">
        <v>10</v>
      </c>
      <c r="E102" s="19">
        <v>6540</v>
      </c>
      <c r="F102" s="30">
        <v>6867</v>
      </c>
      <c r="G102" s="30">
        <v>6736.2</v>
      </c>
      <c r="H102" s="30">
        <f t="shared" si="6"/>
        <v>6714.4</v>
      </c>
      <c r="I102" s="31">
        <f t="shared" si="2"/>
        <v>3</v>
      </c>
      <c r="J102" s="31">
        <f t="shared" si="3"/>
        <v>164.58639068890233</v>
      </c>
      <c r="K102" s="31">
        <f t="shared" si="4"/>
        <v>2.4512449465164772</v>
      </c>
      <c r="L102" s="31" t="str">
        <f t="shared" si="5"/>
        <v>ОДНОРОДНЫЕ</v>
      </c>
      <c r="M102" s="30">
        <f t="shared" si="0"/>
        <v>67144</v>
      </c>
      <c r="O102" s="28"/>
      <c r="P102" s="28"/>
    </row>
    <row r="103" spans="1:16" s="29" customFormat="1" x14ac:dyDescent="0.25">
      <c r="A103" s="18">
        <v>84</v>
      </c>
      <c r="B103" s="32" t="s">
        <v>114</v>
      </c>
      <c r="C103" s="33" t="s">
        <v>137</v>
      </c>
      <c r="D103" s="27">
        <v>10</v>
      </c>
      <c r="E103" s="19">
        <v>6540</v>
      </c>
      <c r="F103" s="34">
        <v>6867</v>
      </c>
      <c r="G103" s="34">
        <v>6736.2</v>
      </c>
      <c r="H103" s="30">
        <f t="shared" si="6"/>
        <v>6714.4</v>
      </c>
      <c r="I103" s="31">
        <f t="shared" si="2"/>
        <v>3</v>
      </c>
      <c r="J103" s="31">
        <f t="shared" si="3"/>
        <v>164.58639068890233</v>
      </c>
      <c r="K103" s="31">
        <f t="shared" si="4"/>
        <v>2.4512449465164772</v>
      </c>
      <c r="L103" s="31" t="str">
        <f t="shared" si="5"/>
        <v>ОДНОРОДНЫЕ</v>
      </c>
      <c r="M103" s="30">
        <f t="shared" si="0"/>
        <v>67144</v>
      </c>
      <c r="O103" s="28"/>
      <c r="P103" s="28"/>
    </row>
    <row r="104" spans="1:16" s="29" customFormat="1" x14ac:dyDescent="0.25">
      <c r="A104" s="18">
        <v>85</v>
      </c>
      <c r="B104" s="32" t="s">
        <v>115</v>
      </c>
      <c r="C104" s="33" t="s">
        <v>137</v>
      </c>
      <c r="D104" s="27">
        <v>10</v>
      </c>
      <c r="E104" s="19">
        <v>6540</v>
      </c>
      <c r="F104" s="34">
        <v>6867</v>
      </c>
      <c r="G104" s="34">
        <v>6736.2</v>
      </c>
      <c r="H104" s="30">
        <f t="shared" si="6"/>
        <v>6714.4</v>
      </c>
      <c r="I104" s="31">
        <f t="shared" si="2"/>
        <v>3</v>
      </c>
      <c r="J104" s="31">
        <f t="shared" si="3"/>
        <v>164.58639068890233</v>
      </c>
      <c r="K104" s="31">
        <f t="shared" si="4"/>
        <v>2.4512449465164772</v>
      </c>
      <c r="L104" s="31" t="str">
        <f t="shared" si="5"/>
        <v>ОДНОРОДНЫЕ</v>
      </c>
      <c r="M104" s="30">
        <f t="shared" si="0"/>
        <v>67144</v>
      </c>
      <c r="O104" s="28"/>
      <c r="P104" s="28"/>
    </row>
    <row r="105" spans="1:16" s="29" customFormat="1" x14ac:dyDescent="0.25">
      <c r="A105" s="18">
        <v>86</v>
      </c>
      <c r="B105" s="32" t="s">
        <v>116</v>
      </c>
      <c r="C105" s="33" t="s">
        <v>137</v>
      </c>
      <c r="D105" s="27">
        <v>10</v>
      </c>
      <c r="E105" s="19">
        <v>6540</v>
      </c>
      <c r="F105" s="34">
        <v>6867</v>
      </c>
      <c r="G105" s="34">
        <v>6736.2</v>
      </c>
      <c r="H105" s="30">
        <f t="shared" si="6"/>
        <v>6714.4</v>
      </c>
      <c r="I105" s="31">
        <f t="shared" si="2"/>
        <v>3</v>
      </c>
      <c r="J105" s="31">
        <f t="shared" si="3"/>
        <v>164.58639068890233</v>
      </c>
      <c r="K105" s="31">
        <f t="shared" si="4"/>
        <v>2.4512449465164772</v>
      </c>
      <c r="L105" s="31" t="str">
        <f t="shared" si="5"/>
        <v>ОДНОРОДНЫЕ</v>
      </c>
      <c r="M105" s="30">
        <f t="shared" si="0"/>
        <v>67144</v>
      </c>
      <c r="O105" s="28"/>
      <c r="P105" s="28"/>
    </row>
    <row r="106" spans="1:16" s="29" customFormat="1" x14ac:dyDescent="0.25">
      <c r="A106" s="18">
        <v>87</v>
      </c>
      <c r="B106" s="32" t="s">
        <v>117</v>
      </c>
      <c r="C106" s="33" t="s">
        <v>137</v>
      </c>
      <c r="D106" s="27">
        <v>10</v>
      </c>
      <c r="E106" s="19">
        <v>6540</v>
      </c>
      <c r="F106" s="34">
        <v>6867</v>
      </c>
      <c r="G106" s="34">
        <v>6736.2</v>
      </c>
      <c r="H106" s="30">
        <f t="shared" si="6"/>
        <v>6714.4</v>
      </c>
      <c r="I106" s="31">
        <f t="shared" si="2"/>
        <v>3</v>
      </c>
      <c r="J106" s="31">
        <f t="shared" si="3"/>
        <v>164.58639068890233</v>
      </c>
      <c r="K106" s="31">
        <f t="shared" si="4"/>
        <v>2.4512449465164772</v>
      </c>
      <c r="L106" s="31" t="str">
        <f t="shared" si="5"/>
        <v>ОДНОРОДНЫЕ</v>
      </c>
      <c r="M106" s="30">
        <f t="shared" si="0"/>
        <v>67144</v>
      </c>
      <c r="O106" s="28"/>
      <c r="P106" s="28"/>
    </row>
    <row r="107" spans="1:16" s="29" customFormat="1" x14ac:dyDescent="0.25">
      <c r="A107" s="18">
        <v>88</v>
      </c>
      <c r="B107" s="32" t="s">
        <v>118</v>
      </c>
      <c r="C107" s="33" t="s">
        <v>136</v>
      </c>
      <c r="D107" s="27">
        <v>15</v>
      </c>
      <c r="E107" s="19">
        <v>251.55</v>
      </c>
      <c r="F107" s="30">
        <v>264.13</v>
      </c>
      <c r="G107" s="30">
        <v>259.10000000000002</v>
      </c>
      <c r="H107" s="30">
        <f t="shared" si="6"/>
        <v>258.26</v>
      </c>
      <c r="I107" s="31">
        <f t="shared" si="2"/>
        <v>3</v>
      </c>
      <c r="J107" s="31">
        <f t="shared" si="3"/>
        <v>6.3319270368506242</v>
      </c>
      <c r="K107" s="31">
        <f t="shared" si="4"/>
        <v>2.4517645151593834</v>
      </c>
      <c r="L107" s="31" t="str">
        <f t="shared" si="5"/>
        <v>ОДНОРОДНЫЕ</v>
      </c>
      <c r="M107" s="30">
        <f t="shared" si="0"/>
        <v>3873.8999999999996</v>
      </c>
      <c r="O107" s="28"/>
      <c r="P107" s="28"/>
    </row>
    <row r="108" spans="1:16" s="29" customFormat="1" x14ac:dyDescent="0.25">
      <c r="A108" s="18">
        <v>89</v>
      </c>
      <c r="B108" s="32" t="s">
        <v>118</v>
      </c>
      <c r="C108" s="33" t="s">
        <v>136</v>
      </c>
      <c r="D108" s="27">
        <v>15</v>
      </c>
      <c r="E108" s="19">
        <v>251.55</v>
      </c>
      <c r="F108" s="34">
        <v>264.13</v>
      </c>
      <c r="G108" s="34">
        <v>259.10000000000002</v>
      </c>
      <c r="H108" s="30">
        <f t="shared" si="6"/>
        <v>258.26</v>
      </c>
      <c r="I108" s="31">
        <f t="shared" si="2"/>
        <v>3</v>
      </c>
      <c r="J108" s="31">
        <f t="shared" si="3"/>
        <v>6.3319270368506242</v>
      </c>
      <c r="K108" s="31">
        <f t="shared" si="4"/>
        <v>2.4517645151593834</v>
      </c>
      <c r="L108" s="31" t="str">
        <f t="shared" si="5"/>
        <v>ОДНОРОДНЫЕ</v>
      </c>
      <c r="M108" s="30">
        <f t="shared" si="0"/>
        <v>3873.8999999999996</v>
      </c>
      <c r="O108" s="28"/>
      <c r="P108" s="28"/>
    </row>
    <row r="109" spans="1:16" s="29" customFormat="1" x14ac:dyDescent="0.25">
      <c r="A109" s="18">
        <v>90</v>
      </c>
      <c r="B109" s="32" t="s">
        <v>119</v>
      </c>
      <c r="C109" s="33" t="s">
        <v>136</v>
      </c>
      <c r="D109" s="27">
        <v>15</v>
      </c>
      <c r="E109" s="19">
        <v>251.55</v>
      </c>
      <c r="F109" s="34">
        <v>264.13</v>
      </c>
      <c r="G109" s="34">
        <v>259.10000000000002</v>
      </c>
      <c r="H109" s="30">
        <f t="shared" si="6"/>
        <v>258.26</v>
      </c>
      <c r="I109" s="31">
        <f t="shared" si="2"/>
        <v>3</v>
      </c>
      <c r="J109" s="31">
        <f t="shared" si="3"/>
        <v>6.3319270368506242</v>
      </c>
      <c r="K109" s="31">
        <f t="shared" si="4"/>
        <v>2.4517645151593834</v>
      </c>
      <c r="L109" s="31" t="str">
        <f t="shared" si="5"/>
        <v>ОДНОРОДНЫЕ</v>
      </c>
      <c r="M109" s="30">
        <f t="shared" si="0"/>
        <v>3873.8999999999996</v>
      </c>
      <c r="O109" s="28"/>
      <c r="P109" s="28"/>
    </row>
    <row r="110" spans="1:16" s="29" customFormat="1" x14ac:dyDescent="0.25">
      <c r="A110" s="18">
        <v>91</v>
      </c>
      <c r="B110" s="32" t="s">
        <v>119</v>
      </c>
      <c r="C110" s="33" t="s">
        <v>136</v>
      </c>
      <c r="D110" s="27">
        <v>15</v>
      </c>
      <c r="E110" s="19">
        <v>251.55</v>
      </c>
      <c r="F110" s="34">
        <v>264.13</v>
      </c>
      <c r="G110" s="34">
        <v>259.10000000000002</v>
      </c>
      <c r="H110" s="30">
        <f t="shared" si="6"/>
        <v>258.26</v>
      </c>
      <c r="I110" s="31">
        <f t="shared" si="2"/>
        <v>3</v>
      </c>
      <c r="J110" s="31">
        <f t="shared" si="3"/>
        <v>6.3319270368506242</v>
      </c>
      <c r="K110" s="31">
        <f t="shared" si="4"/>
        <v>2.4517645151593834</v>
      </c>
      <c r="L110" s="31" t="str">
        <f t="shared" si="5"/>
        <v>ОДНОРОДНЫЕ</v>
      </c>
      <c r="M110" s="30">
        <f t="shared" si="0"/>
        <v>3873.8999999999996</v>
      </c>
      <c r="O110" s="28"/>
      <c r="P110" s="28"/>
    </row>
    <row r="111" spans="1:16" s="29" customFormat="1" x14ac:dyDescent="0.25">
      <c r="A111" s="18">
        <v>92</v>
      </c>
      <c r="B111" s="32" t="s">
        <v>120</v>
      </c>
      <c r="C111" s="33" t="s">
        <v>136</v>
      </c>
      <c r="D111" s="27">
        <v>15</v>
      </c>
      <c r="E111" s="19">
        <v>251.55</v>
      </c>
      <c r="F111" s="34">
        <v>264.13</v>
      </c>
      <c r="G111" s="34">
        <v>259.10000000000002</v>
      </c>
      <c r="H111" s="30">
        <f t="shared" si="6"/>
        <v>258.26</v>
      </c>
      <c r="I111" s="31">
        <f t="shared" si="2"/>
        <v>3</v>
      </c>
      <c r="J111" s="31">
        <f t="shared" si="3"/>
        <v>6.3319270368506242</v>
      </c>
      <c r="K111" s="31">
        <f t="shared" si="4"/>
        <v>2.4517645151593834</v>
      </c>
      <c r="L111" s="31" t="str">
        <f t="shared" si="5"/>
        <v>ОДНОРОДНЫЕ</v>
      </c>
      <c r="M111" s="30">
        <f t="shared" si="0"/>
        <v>3873.8999999999996</v>
      </c>
      <c r="O111" s="28"/>
      <c r="P111" s="28"/>
    </row>
    <row r="112" spans="1:16" s="29" customFormat="1" x14ac:dyDescent="0.25">
      <c r="A112" s="18">
        <v>93</v>
      </c>
      <c r="B112" s="32" t="s">
        <v>120</v>
      </c>
      <c r="C112" s="33" t="s">
        <v>136</v>
      </c>
      <c r="D112" s="27">
        <v>15</v>
      </c>
      <c r="E112" s="19">
        <v>251.55</v>
      </c>
      <c r="F112" s="34">
        <v>264.13</v>
      </c>
      <c r="G112" s="34">
        <v>259.10000000000002</v>
      </c>
      <c r="H112" s="30">
        <f t="shared" si="6"/>
        <v>258.26</v>
      </c>
      <c r="I112" s="31">
        <f t="shared" si="2"/>
        <v>3</v>
      </c>
      <c r="J112" s="31">
        <f t="shared" si="3"/>
        <v>6.3319270368506242</v>
      </c>
      <c r="K112" s="31">
        <f t="shared" si="4"/>
        <v>2.4517645151593834</v>
      </c>
      <c r="L112" s="31" t="str">
        <f t="shared" si="5"/>
        <v>ОДНОРОДНЫЕ</v>
      </c>
      <c r="M112" s="30">
        <f t="shared" si="0"/>
        <v>3873.8999999999996</v>
      </c>
      <c r="O112" s="28"/>
      <c r="P112" s="28"/>
    </row>
    <row r="113" spans="1:16" s="29" customFormat="1" x14ac:dyDescent="0.25">
      <c r="A113" s="18">
        <v>94</v>
      </c>
      <c r="B113" s="32" t="s">
        <v>121</v>
      </c>
      <c r="C113" s="33" t="s">
        <v>136</v>
      </c>
      <c r="D113" s="27">
        <v>25</v>
      </c>
      <c r="E113" s="19">
        <v>6342</v>
      </c>
      <c r="F113" s="30">
        <v>6659.1</v>
      </c>
      <c r="G113" s="30">
        <v>6532.26</v>
      </c>
      <c r="H113" s="30">
        <f t="shared" ref="H113:H127" si="7">ROUND(AVERAGE(E113:G113),2)</f>
        <v>6511.12</v>
      </c>
      <c r="I113" s="31">
        <f t="shared" ref="I113:I127" si="8" xml:space="preserve"> COUNT(E113:G113)</f>
        <v>3</v>
      </c>
      <c r="J113" s="31">
        <f t="shared" ref="J113:J127" si="9">STDEV(E113:G113)</f>
        <v>159.60349996162384</v>
      </c>
      <c r="K113" s="31">
        <f t="shared" ref="K113:K127" si="10">J113/H113*100</f>
        <v>2.4512449465164803</v>
      </c>
      <c r="L113" s="31" t="str">
        <f t="shared" ref="L113:L127" si="11">IF(K113&lt;33,"ОДНОРОДНЫЕ","НЕОДНОРОДНЫЕ")</f>
        <v>ОДНОРОДНЫЕ</v>
      </c>
      <c r="M113" s="30">
        <f t="shared" ref="M113:M127" si="12">D113*H113</f>
        <v>162778</v>
      </c>
      <c r="O113" s="28"/>
      <c r="P113" s="28"/>
    </row>
    <row r="114" spans="1:16" s="29" customFormat="1" x14ac:dyDescent="0.25">
      <c r="A114" s="18">
        <v>95</v>
      </c>
      <c r="B114" s="32" t="s">
        <v>122</v>
      </c>
      <c r="C114" s="33" t="s">
        <v>136</v>
      </c>
      <c r="D114" s="27">
        <v>20</v>
      </c>
      <c r="E114" s="19">
        <v>636</v>
      </c>
      <c r="F114" s="30">
        <v>667.8</v>
      </c>
      <c r="G114" s="30">
        <v>655.08000000000004</v>
      </c>
      <c r="H114" s="30">
        <f t="shared" si="7"/>
        <v>652.96</v>
      </c>
      <c r="I114" s="31">
        <f t="shared" si="8"/>
        <v>3</v>
      </c>
      <c r="J114" s="31">
        <f t="shared" si="9"/>
        <v>16.005649002773971</v>
      </c>
      <c r="K114" s="31">
        <f t="shared" si="10"/>
        <v>2.4512449465164741</v>
      </c>
      <c r="L114" s="31" t="str">
        <f t="shared" si="11"/>
        <v>ОДНОРОДНЫЕ</v>
      </c>
      <c r="M114" s="30">
        <f t="shared" si="12"/>
        <v>13059.2</v>
      </c>
      <c r="O114" s="28"/>
      <c r="P114" s="28"/>
    </row>
    <row r="115" spans="1:16" s="29" customFormat="1" x14ac:dyDescent="0.25">
      <c r="A115" s="18">
        <v>96</v>
      </c>
      <c r="B115" s="32" t="s">
        <v>122</v>
      </c>
      <c r="C115" s="33" t="s">
        <v>136</v>
      </c>
      <c r="D115" s="27">
        <v>20</v>
      </c>
      <c r="E115" s="19">
        <v>678</v>
      </c>
      <c r="F115" s="30">
        <v>711.9</v>
      </c>
      <c r="G115" s="30">
        <v>698.34</v>
      </c>
      <c r="H115" s="30">
        <f t="shared" si="7"/>
        <v>696.08</v>
      </c>
      <c r="I115" s="31">
        <f t="shared" si="8"/>
        <v>3</v>
      </c>
      <c r="J115" s="31">
        <f t="shared" si="9"/>
        <v>17.062625823711887</v>
      </c>
      <c r="K115" s="31">
        <f t="shared" si="10"/>
        <v>2.4512449465164758</v>
      </c>
      <c r="L115" s="31" t="str">
        <f t="shared" si="11"/>
        <v>ОДНОРОДНЫЕ</v>
      </c>
      <c r="M115" s="30">
        <f t="shared" si="12"/>
        <v>13921.6</v>
      </c>
      <c r="O115" s="28"/>
      <c r="P115" s="28"/>
    </row>
    <row r="116" spans="1:16" s="29" customFormat="1" x14ac:dyDescent="0.25">
      <c r="A116" s="18">
        <v>97</v>
      </c>
      <c r="B116" s="32" t="s">
        <v>123</v>
      </c>
      <c r="C116" s="33" t="s">
        <v>136</v>
      </c>
      <c r="D116" s="27">
        <v>5</v>
      </c>
      <c r="E116" s="19">
        <v>1497</v>
      </c>
      <c r="F116" s="30">
        <v>1571.85</v>
      </c>
      <c r="G116" s="30">
        <v>1541.91</v>
      </c>
      <c r="H116" s="30">
        <f t="shared" si="7"/>
        <v>1536.92</v>
      </c>
      <c r="I116" s="31">
        <f t="shared" si="8"/>
        <v>3</v>
      </c>
      <c r="J116" s="31">
        <f t="shared" si="9"/>
        <v>37.673673832001008</v>
      </c>
      <c r="K116" s="31">
        <f t="shared" si="10"/>
        <v>2.451244946516475</v>
      </c>
      <c r="L116" s="31" t="str">
        <f t="shared" si="11"/>
        <v>ОДНОРОДНЫЕ</v>
      </c>
      <c r="M116" s="30">
        <f t="shared" si="12"/>
        <v>7684.6</v>
      </c>
      <c r="O116" s="28"/>
      <c r="P116" s="28"/>
    </row>
    <row r="117" spans="1:16" s="29" customFormat="1" ht="30" x14ac:dyDescent="0.25">
      <c r="A117" s="18">
        <v>98</v>
      </c>
      <c r="B117" s="32" t="s">
        <v>124</v>
      </c>
      <c r="C117" s="33" t="s">
        <v>136</v>
      </c>
      <c r="D117" s="27">
        <v>10</v>
      </c>
      <c r="E117" s="19">
        <v>135.72</v>
      </c>
      <c r="F117" s="30">
        <v>142.51</v>
      </c>
      <c r="G117" s="30">
        <v>139.79</v>
      </c>
      <c r="H117" s="30">
        <f t="shared" si="7"/>
        <v>139.34</v>
      </c>
      <c r="I117" s="31">
        <f t="shared" si="8"/>
        <v>3</v>
      </c>
      <c r="J117" s="31">
        <f t="shared" si="9"/>
        <v>3.417294251304674</v>
      </c>
      <c r="K117" s="31">
        <f t="shared" si="10"/>
        <v>2.4524861858078615</v>
      </c>
      <c r="L117" s="31" t="str">
        <f t="shared" si="11"/>
        <v>ОДНОРОДНЫЕ</v>
      </c>
      <c r="M117" s="30">
        <f t="shared" si="12"/>
        <v>1393.4</v>
      </c>
      <c r="O117" s="28"/>
      <c r="P117" s="28"/>
    </row>
    <row r="118" spans="1:16" s="29" customFormat="1" x14ac:dyDescent="0.25">
      <c r="A118" s="18">
        <v>99</v>
      </c>
      <c r="B118" s="32" t="s">
        <v>125</v>
      </c>
      <c r="C118" s="33" t="s">
        <v>136</v>
      </c>
      <c r="D118" s="27">
        <v>20</v>
      </c>
      <c r="E118" s="19">
        <v>739.5</v>
      </c>
      <c r="F118" s="30">
        <v>776.48</v>
      </c>
      <c r="G118" s="30">
        <v>761.69</v>
      </c>
      <c r="H118" s="30">
        <f t="shared" si="7"/>
        <v>759.22</v>
      </c>
      <c r="I118" s="31">
        <f t="shared" si="8"/>
        <v>3</v>
      </c>
      <c r="J118" s="31">
        <f t="shared" si="9"/>
        <v>18.612990983002536</v>
      </c>
      <c r="K118" s="31">
        <f t="shared" si="10"/>
        <v>2.4515938704199751</v>
      </c>
      <c r="L118" s="31" t="str">
        <f t="shared" si="11"/>
        <v>ОДНОРОДНЫЕ</v>
      </c>
      <c r="M118" s="30">
        <f t="shared" si="12"/>
        <v>15184.400000000001</v>
      </c>
      <c r="O118" s="28"/>
      <c r="P118" s="28"/>
    </row>
    <row r="119" spans="1:16" s="29" customFormat="1" ht="30" x14ac:dyDescent="0.25">
      <c r="A119" s="18">
        <v>100</v>
      </c>
      <c r="B119" s="32" t="s">
        <v>126</v>
      </c>
      <c r="C119" s="33" t="s">
        <v>136</v>
      </c>
      <c r="D119" s="27">
        <v>10</v>
      </c>
      <c r="E119" s="19">
        <v>2079</v>
      </c>
      <c r="F119" s="30">
        <v>2182.9499999999998</v>
      </c>
      <c r="G119" s="30">
        <v>2141.37</v>
      </c>
      <c r="H119" s="30">
        <f t="shared" si="7"/>
        <v>2134.44</v>
      </c>
      <c r="I119" s="31">
        <f t="shared" si="8"/>
        <v>3</v>
      </c>
      <c r="J119" s="31">
        <f t="shared" si="9"/>
        <v>52.320352636426207</v>
      </c>
      <c r="K119" s="31">
        <f t="shared" si="10"/>
        <v>2.4512449465164727</v>
      </c>
      <c r="L119" s="31" t="str">
        <f t="shared" si="11"/>
        <v>ОДНОРОДНЫЕ</v>
      </c>
      <c r="M119" s="30">
        <f t="shared" si="12"/>
        <v>21344.400000000001</v>
      </c>
      <c r="O119" s="28"/>
      <c r="P119" s="28"/>
    </row>
    <row r="120" spans="1:16" s="29" customFormat="1" x14ac:dyDescent="0.25">
      <c r="A120" s="18">
        <v>101</v>
      </c>
      <c r="B120" s="32" t="s">
        <v>127</v>
      </c>
      <c r="C120" s="33" t="s">
        <v>137</v>
      </c>
      <c r="D120" s="27">
        <v>60</v>
      </c>
      <c r="E120" s="19">
        <v>210</v>
      </c>
      <c r="F120" s="30">
        <v>220.5</v>
      </c>
      <c r="G120" s="30">
        <v>216.3</v>
      </c>
      <c r="H120" s="30">
        <f t="shared" si="7"/>
        <v>215.6</v>
      </c>
      <c r="I120" s="31">
        <f t="shared" si="8"/>
        <v>3</v>
      </c>
      <c r="J120" s="31">
        <f t="shared" si="9"/>
        <v>5.2848841046895254</v>
      </c>
      <c r="K120" s="31">
        <f t="shared" si="10"/>
        <v>2.4512449465164776</v>
      </c>
      <c r="L120" s="31" t="str">
        <f t="shared" si="11"/>
        <v>ОДНОРОДНЫЕ</v>
      </c>
      <c r="M120" s="30">
        <f t="shared" si="12"/>
        <v>12936</v>
      </c>
      <c r="O120" s="28"/>
      <c r="P120" s="28"/>
    </row>
    <row r="121" spans="1:16" s="29" customFormat="1" ht="30" x14ac:dyDescent="0.25">
      <c r="A121" s="18">
        <v>102</v>
      </c>
      <c r="B121" s="32" t="s">
        <v>128</v>
      </c>
      <c r="C121" s="33" t="s">
        <v>136</v>
      </c>
      <c r="D121" s="27">
        <v>4</v>
      </c>
      <c r="E121" s="19">
        <v>1608.75</v>
      </c>
      <c r="F121" s="30">
        <v>1689.19</v>
      </c>
      <c r="G121" s="30">
        <v>1657.01</v>
      </c>
      <c r="H121" s="30">
        <f t="shared" si="7"/>
        <v>1651.65</v>
      </c>
      <c r="I121" s="31">
        <f t="shared" si="8"/>
        <v>3</v>
      </c>
      <c r="J121" s="31">
        <f t="shared" si="9"/>
        <v>40.486980623405373</v>
      </c>
      <c r="K121" s="31">
        <f t="shared" si="10"/>
        <v>2.451305096322185</v>
      </c>
      <c r="L121" s="31" t="str">
        <f t="shared" si="11"/>
        <v>ОДНОРОДНЫЕ</v>
      </c>
      <c r="M121" s="30">
        <f t="shared" si="12"/>
        <v>6606.6</v>
      </c>
      <c r="O121" s="28"/>
      <c r="P121" s="28"/>
    </row>
    <row r="122" spans="1:16" s="29" customFormat="1" x14ac:dyDescent="0.25">
      <c r="A122" s="18">
        <v>103</v>
      </c>
      <c r="B122" s="32" t="s">
        <v>129</v>
      </c>
      <c r="C122" s="33" t="s">
        <v>136</v>
      </c>
      <c r="D122" s="27">
        <v>4</v>
      </c>
      <c r="E122" s="19">
        <v>1237.5</v>
      </c>
      <c r="F122" s="30">
        <v>1299.3800000000001</v>
      </c>
      <c r="G122" s="30">
        <v>1274.6300000000001</v>
      </c>
      <c r="H122" s="30">
        <f t="shared" si="7"/>
        <v>1270.5</v>
      </c>
      <c r="I122" s="31">
        <f t="shared" si="8"/>
        <v>3</v>
      </c>
      <c r="J122" s="31">
        <f t="shared" si="9"/>
        <v>31.145716131329152</v>
      </c>
      <c r="K122" s="31">
        <f t="shared" si="10"/>
        <v>2.4514534538629795</v>
      </c>
      <c r="L122" s="31" t="str">
        <f t="shared" si="11"/>
        <v>ОДНОРОДНЫЕ</v>
      </c>
      <c r="M122" s="30">
        <f t="shared" si="12"/>
        <v>5082</v>
      </c>
      <c r="O122" s="28"/>
      <c r="P122" s="28"/>
    </row>
    <row r="123" spans="1:16" s="29" customFormat="1" x14ac:dyDescent="0.25">
      <c r="A123" s="18">
        <v>104</v>
      </c>
      <c r="B123" s="32" t="s">
        <v>130</v>
      </c>
      <c r="C123" s="33" t="s">
        <v>136</v>
      </c>
      <c r="D123" s="27">
        <v>5</v>
      </c>
      <c r="E123" s="19">
        <v>187.2</v>
      </c>
      <c r="F123" s="30">
        <v>196.56</v>
      </c>
      <c r="G123" s="30">
        <v>192.82</v>
      </c>
      <c r="H123" s="30">
        <f t="shared" si="7"/>
        <v>192.19</v>
      </c>
      <c r="I123" s="31">
        <f t="shared" si="8"/>
        <v>3</v>
      </c>
      <c r="J123" s="31">
        <f t="shared" si="9"/>
        <v>4.7113621526405076</v>
      </c>
      <c r="K123" s="31">
        <f t="shared" si="10"/>
        <v>2.451408581424896</v>
      </c>
      <c r="L123" s="31" t="str">
        <f t="shared" si="11"/>
        <v>ОДНОРОДНЫЕ</v>
      </c>
      <c r="M123" s="30">
        <f t="shared" si="12"/>
        <v>960.95</v>
      </c>
      <c r="O123" s="28"/>
      <c r="P123" s="28"/>
    </row>
    <row r="124" spans="1:16" s="29" customFormat="1" x14ac:dyDescent="0.25">
      <c r="A124" s="18">
        <v>105</v>
      </c>
      <c r="B124" s="32" t="s">
        <v>131</v>
      </c>
      <c r="C124" s="33" t="s">
        <v>136</v>
      </c>
      <c r="D124" s="27">
        <v>10</v>
      </c>
      <c r="E124" s="19">
        <v>9664.5</v>
      </c>
      <c r="F124" s="30">
        <v>10147.73</v>
      </c>
      <c r="G124" s="30">
        <v>9954.44</v>
      </c>
      <c r="H124" s="30">
        <f t="shared" si="7"/>
        <v>9922.2199999999993</v>
      </c>
      <c r="I124" s="31">
        <f t="shared" si="8"/>
        <v>3</v>
      </c>
      <c r="J124" s="31">
        <f t="shared" si="9"/>
        <v>243.2205653996661</v>
      </c>
      <c r="K124" s="31">
        <f t="shared" si="10"/>
        <v>2.4512716448503067</v>
      </c>
      <c r="L124" s="31" t="str">
        <f t="shared" si="11"/>
        <v>ОДНОРОДНЫЕ</v>
      </c>
      <c r="M124" s="30">
        <f t="shared" si="12"/>
        <v>99222.2</v>
      </c>
      <c r="O124" s="28"/>
      <c r="P124" s="28"/>
    </row>
    <row r="125" spans="1:16" s="29" customFormat="1" x14ac:dyDescent="0.25">
      <c r="A125" s="18">
        <v>106</v>
      </c>
      <c r="B125" s="32" t="s">
        <v>132</v>
      </c>
      <c r="C125" s="33" t="s">
        <v>136</v>
      </c>
      <c r="D125" s="27">
        <v>5</v>
      </c>
      <c r="E125" s="19">
        <v>937.5</v>
      </c>
      <c r="F125" s="30">
        <v>984.38</v>
      </c>
      <c r="G125" s="30">
        <v>965.63</v>
      </c>
      <c r="H125" s="30">
        <f t="shared" si="7"/>
        <v>962.5</v>
      </c>
      <c r="I125" s="31">
        <f t="shared" si="8"/>
        <v>3</v>
      </c>
      <c r="J125" s="31">
        <f t="shared" si="9"/>
        <v>23.595881702816982</v>
      </c>
      <c r="K125" s="31">
        <f t="shared" si="10"/>
        <v>2.4515201769160502</v>
      </c>
      <c r="L125" s="31" t="str">
        <f t="shared" si="11"/>
        <v>ОДНОРОДНЫЕ</v>
      </c>
      <c r="M125" s="30">
        <f t="shared" si="12"/>
        <v>4812.5</v>
      </c>
      <c r="O125" s="28"/>
      <c r="P125" s="28"/>
    </row>
    <row r="126" spans="1:16" s="29" customFormat="1" x14ac:dyDescent="0.25">
      <c r="A126" s="18">
        <v>107</v>
      </c>
      <c r="B126" s="32" t="s">
        <v>133</v>
      </c>
      <c r="C126" s="33" t="s">
        <v>136</v>
      </c>
      <c r="D126" s="27">
        <v>5</v>
      </c>
      <c r="E126" s="19">
        <v>937.5</v>
      </c>
      <c r="F126" s="34">
        <v>984.38</v>
      </c>
      <c r="G126" s="34">
        <v>965.63</v>
      </c>
      <c r="H126" s="30">
        <f t="shared" si="7"/>
        <v>962.5</v>
      </c>
      <c r="I126" s="31">
        <f t="shared" si="8"/>
        <v>3</v>
      </c>
      <c r="J126" s="31">
        <f t="shared" si="9"/>
        <v>23.595881702816982</v>
      </c>
      <c r="K126" s="31">
        <f t="shared" si="10"/>
        <v>2.4515201769160502</v>
      </c>
      <c r="L126" s="31" t="str">
        <f t="shared" si="11"/>
        <v>ОДНОРОДНЫЕ</v>
      </c>
      <c r="M126" s="30">
        <f t="shared" si="12"/>
        <v>4812.5</v>
      </c>
      <c r="O126" s="28"/>
      <c r="P126" s="28"/>
    </row>
    <row r="127" spans="1:16" s="29" customFormat="1" x14ac:dyDescent="0.25">
      <c r="A127" s="18">
        <v>108</v>
      </c>
      <c r="B127" s="32" t="s">
        <v>134</v>
      </c>
      <c r="C127" s="33" t="s">
        <v>136</v>
      </c>
      <c r="D127" s="27">
        <v>5</v>
      </c>
      <c r="E127" s="19">
        <v>937.5</v>
      </c>
      <c r="F127" s="34">
        <v>984.38</v>
      </c>
      <c r="G127" s="34">
        <v>965.63</v>
      </c>
      <c r="H127" s="30">
        <f t="shared" si="7"/>
        <v>962.5</v>
      </c>
      <c r="I127" s="31">
        <f t="shared" si="8"/>
        <v>3</v>
      </c>
      <c r="J127" s="31">
        <f t="shared" si="9"/>
        <v>23.595881702816982</v>
      </c>
      <c r="K127" s="31">
        <f t="shared" si="10"/>
        <v>2.4515201769160502</v>
      </c>
      <c r="L127" s="31" t="str">
        <f t="shared" si="11"/>
        <v>ОДНОРОДНЫЕ</v>
      </c>
      <c r="M127" s="30">
        <f t="shared" si="12"/>
        <v>4812.5</v>
      </c>
      <c r="O127" s="28"/>
      <c r="P127" s="28"/>
    </row>
    <row r="128" spans="1:16" x14ac:dyDescent="0.25">
      <c r="A128" s="18"/>
      <c r="B128" s="20"/>
      <c r="C128" s="21"/>
      <c r="D128" s="22"/>
      <c r="E128" s="12">
        <f>SUMPRODUCT($D$20:$D$127,E20:E127)</f>
        <v>2206839.0499999998</v>
      </c>
      <c r="F128" s="12">
        <f>SUMPRODUCT($D$20:$D$127,F20:F127)</f>
        <v>2321192.129999999</v>
      </c>
      <c r="G128" s="23">
        <f>SUMPRODUCT($D$20:$D$127,G20:G127)</f>
        <v>2276978.9599999986</v>
      </c>
      <c r="H128" s="12"/>
      <c r="I128" s="15"/>
      <c r="J128" s="15"/>
      <c r="K128" s="15"/>
      <c r="L128" s="15"/>
      <c r="M128" s="24">
        <f>SUM(M20:M127)</f>
        <v>2268333.9999999991</v>
      </c>
      <c r="O128" s="28"/>
      <c r="P128" s="28"/>
    </row>
    <row r="129" spans="1:16" x14ac:dyDescent="0.25">
      <c r="A129" s="4"/>
      <c r="B129" s="4"/>
      <c r="C129" s="4"/>
      <c r="D129" s="4"/>
      <c r="E129" s="5"/>
      <c r="F129" s="5"/>
      <c r="G129" s="5"/>
      <c r="H129" s="5"/>
      <c r="I129" s="4"/>
      <c r="J129" s="4"/>
      <c r="K129" s="4"/>
      <c r="L129" s="4"/>
      <c r="M129" s="5"/>
      <c r="O129" s="28"/>
      <c r="P129" s="28"/>
    </row>
    <row r="130" spans="1:16" x14ac:dyDescent="0.25">
      <c r="A130" s="40" t="s">
        <v>19</v>
      </c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O130" s="28"/>
      <c r="P130" s="28"/>
    </row>
    <row r="131" spans="1:16" x14ac:dyDescent="0.25">
      <c r="A131" s="38" t="s">
        <v>18</v>
      </c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O131" s="28"/>
      <c r="P131" s="28"/>
    </row>
    <row r="132" spans="1:16" ht="1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O132" s="28"/>
      <c r="P132" s="28"/>
    </row>
    <row r="133" spans="1:16" s="4" customFormat="1" ht="37.5" customHeight="1" x14ac:dyDescent="0.25">
      <c r="A133" s="47" t="s">
        <v>138</v>
      </c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"/>
      <c r="O133" s="3"/>
    </row>
    <row r="134" spans="1:16" x14ac:dyDescent="0.25">
      <c r="A134" s="4"/>
      <c r="B134" s="4"/>
      <c r="C134" s="4"/>
      <c r="D134" s="4"/>
      <c r="E134" s="5"/>
      <c r="F134" s="5"/>
      <c r="G134" s="5"/>
      <c r="H134" s="5"/>
      <c r="I134" s="4"/>
      <c r="J134" s="4"/>
      <c r="K134" s="4"/>
      <c r="L134" s="4"/>
      <c r="M134" s="5"/>
    </row>
    <row r="135" spans="1:16" x14ac:dyDescent="0.25">
      <c r="A135" s="4"/>
      <c r="B135" s="4"/>
      <c r="C135" s="4"/>
      <c r="D135" s="4"/>
      <c r="E135" s="5"/>
      <c r="F135" s="5"/>
      <c r="G135" s="5"/>
      <c r="H135" s="5"/>
      <c r="I135" s="4"/>
      <c r="J135" s="25"/>
      <c r="K135" s="4"/>
      <c r="L135" s="4"/>
      <c r="M135" s="5"/>
    </row>
    <row r="136" spans="1:16" x14ac:dyDescent="0.25">
      <c r="A136" s="4"/>
      <c r="B136" s="4"/>
      <c r="C136" s="4"/>
      <c r="D136" s="4"/>
      <c r="E136" s="5"/>
      <c r="F136" s="5"/>
      <c r="G136" s="5"/>
      <c r="H136" s="5"/>
      <c r="I136" s="4"/>
      <c r="J136" s="4"/>
      <c r="K136" s="4"/>
      <c r="L136" s="4"/>
      <c r="M136" s="5"/>
    </row>
    <row r="137" spans="1:16" x14ac:dyDescent="0.25">
      <c r="A137" s="4"/>
      <c r="B137" s="4"/>
      <c r="C137" s="4"/>
      <c r="D137" s="4"/>
      <c r="E137" s="5"/>
      <c r="F137" s="5"/>
      <c r="G137" s="5"/>
      <c r="H137" s="5"/>
      <c r="I137" s="4"/>
      <c r="J137" s="4"/>
      <c r="K137" s="4"/>
      <c r="L137" s="4"/>
      <c r="M137" s="5"/>
    </row>
    <row r="139" spans="1:16" x14ac:dyDescent="0.25">
      <c r="L139" s="7"/>
    </row>
    <row r="141" spans="1:16" x14ac:dyDescent="0.25">
      <c r="L141" s="7"/>
    </row>
  </sheetData>
  <mergeCells count="18">
    <mergeCell ref="E3:M3"/>
    <mergeCell ref="A133:M133"/>
    <mergeCell ref="A132:M132"/>
    <mergeCell ref="J12:K12"/>
    <mergeCell ref="B14:L14"/>
    <mergeCell ref="A130:M130"/>
    <mergeCell ref="A131:M131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0 L128">
    <cfRule type="containsText" dxfId="95" priority="760" operator="containsText" text="НЕ">
      <formula>NOT(ISERROR(SEARCH("НЕ",L20)))</formula>
    </cfRule>
    <cfRule type="containsText" dxfId="94" priority="761" operator="containsText" text="ОДНОРОДНЫЕ">
      <formula>NOT(ISERROR(SEARCH("ОДНОРОДНЫЕ",L20)))</formula>
    </cfRule>
    <cfRule type="containsText" dxfId="93" priority="762" operator="containsText" text="НЕОДНОРОДНЫЕ">
      <formula>NOT(ISERROR(SEARCH("НЕОДНОРОДНЫЕ",L20)))</formula>
    </cfRule>
  </conditionalFormatting>
  <conditionalFormatting sqref="L20 L128">
    <cfRule type="containsText" dxfId="92" priority="757" operator="containsText" text="НЕОДНОРОДНЫЕ">
      <formula>NOT(ISERROR(SEARCH("НЕОДНОРОДНЫЕ",L20)))</formula>
    </cfRule>
    <cfRule type="containsText" dxfId="91" priority="758" operator="containsText" text="ОДНОРОДНЫЕ">
      <formula>NOT(ISERROR(SEARCH("ОДНОРОДНЫЕ",L20)))</formula>
    </cfRule>
    <cfRule type="containsText" dxfId="90" priority="759" operator="containsText" text="НЕОДНОРОДНЫЕ">
      <formula>NOT(ISERROR(SEARCH("НЕОДНОРОДНЫЕ",L20)))</formula>
    </cfRule>
  </conditionalFormatting>
  <conditionalFormatting sqref="L127">
    <cfRule type="containsText" dxfId="89" priority="112" operator="containsText" text="НЕ">
      <formula>NOT(ISERROR(SEARCH("НЕ",L127)))</formula>
    </cfRule>
    <cfRule type="containsText" dxfId="88" priority="113" operator="containsText" text="ОДНОРОДНЫЕ">
      <formula>NOT(ISERROR(SEARCH("ОДНОРОДНЫЕ",L127)))</formula>
    </cfRule>
    <cfRule type="containsText" dxfId="87" priority="114" operator="containsText" text="НЕОДНОРОДНЫЕ">
      <formula>NOT(ISERROR(SEARCH("НЕОДНОРОДНЫЕ",L127)))</formula>
    </cfRule>
  </conditionalFormatting>
  <conditionalFormatting sqref="L127">
    <cfRule type="containsText" dxfId="86" priority="109" operator="containsText" text="НЕОДНОРОДНЫЕ">
      <formula>NOT(ISERROR(SEARCH("НЕОДНОРОДНЫЕ",L127)))</formula>
    </cfRule>
    <cfRule type="containsText" dxfId="85" priority="110" operator="containsText" text="ОДНОРОДНЫЕ">
      <formula>NOT(ISERROR(SEARCH("ОДНОРОДНЫЕ",L127)))</formula>
    </cfRule>
    <cfRule type="containsText" dxfId="84" priority="111" operator="containsText" text="НЕОДНОРОДНЫЕ">
      <formula>NOT(ISERROR(SEARCH("НЕОДНОРОДНЫЕ",L127)))</formula>
    </cfRule>
  </conditionalFormatting>
  <conditionalFormatting sqref="L124">
    <cfRule type="containsText" dxfId="83" priority="94" operator="containsText" text="НЕ">
      <formula>NOT(ISERROR(SEARCH("НЕ",L124)))</formula>
    </cfRule>
    <cfRule type="containsText" dxfId="82" priority="95" operator="containsText" text="ОДНОРОДНЫЕ">
      <formula>NOT(ISERROR(SEARCH("ОДНОРОДНЫЕ",L124)))</formula>
    </cfRule>
    <cfRule type="containsText" dxfId="81" priority="96" operator="containsText" text="НЕОДНОРОДНЫЕ">
      <formula>NOT(ISERROR(SEARCH("НЕОДНОРОДНЫЕ",L124)))</formula>
    </cfRule>
  </conditionalFormatting>
  <conditionalFormatting sqref="L124">
    <cfRule type="containsText" dxfId="80" priority="91" operator="containsText" text="НЕОДНОРОДНЫЕ">
      <formula>NOT(ISERROR(SEARCH("НЕОДНОРОДНЫЕ",L124)))</formula>
    </cfRule>
    <cfRule type="containsText" dxfId="79" priority="92" operator="containsText" text="ОДНОРОДНЫЕ">
      <formula>NOT(ISERROR(SEARCH("ОДНОРОДНЫЕ",L124)))</formula>
    </cfRule>
    <cfRule type="containsText" dxfId="78" priority="93" operator="containsText" text="НЕОДНОРОДНЫЕ">
      <formula>NOT(ISERROR(SEARCH("НЕОДНОРОДНЫЕ",L124)))</formula>
    </cfRule>
  </conditionalFormatting>
  <conditionalFormatting sqref="L125">
    <cfRule type="containsText" dxfId="77" priority="88" operator="containsText" text="НЕ">
      <formula>NOT(ISERROR(SEARCH("НЕ",L125)))</formula>
    </cfRule>
    <cfRule type="containsText" dxfId="76" priority="89" operator="containsText" text="ОДНОРОДНЫЕ">
      <formula>NOT(ISERROR(SEARCH("ОДНОРОДНЫЕ",L125)))</formula>
    </cfRule>
    <cfRule type="containsText" dxfId="75" priority="90" operator="containsText" text="НЕОДНОРОДНЫЕ">
      <formula>NOT(ISERROR(SEARCH("НЕОДНОРОДНЫЕ",L125)))</formula>
    </cfRule>
  </conditionalFormatting>
  <conditionalFormatting sqref="L125">
    <cfRule type="containsText" dxfId="74" priority="85" operator="containsText" text="НЕОДНОРОДНЫЕ">
      <formula>NOT(ISERROR(SEARCH("НЕОДНОРОДНЫЕ",L125)))</formula>
    </cfRule>
    <cfRule type="containsText" dxfId="73" priority="86" operator="containsText" text="ОДНОРОДНЫЕ">
      <formula>NOT(ISERROR(SEARCH("ОДНОРОДНЫЕ",L125)))</formula>
    </cfRule>
    <cfRule type="containsText" dxfId="72" priority="87" operator="containsText" text="НЕОДНОРОДНЫЕ">
      <formula>NOT(ISERROR(SEARCH("НЕОДНОРОДНЫЕ",L125)))</formula>
    </cfRule>
  </conditionalFormatting>
  <conditionalFormatting sqref="L126">
    <cfRule type="containsText" dxfId="71" priority="82" operator="containsText" text="НЕ">
      <formula>NOT(ISERROR(SEARCH("НЕ",L126)))</formula>
    </cfRule>
    <cfRule type="containsText" dxfId="70" priority="83" operator="containsText" text="ОДНОРОДНЫЕ">
      <formula>NOT(ISERROR(SEARCH("ОДНОРОДНЫЕ",L126)))</formula>
    </cfRule>
    <cfRule type="containsText" dxfId="69" priority="84" operator="containsText" text="НЕОДНОРОДНЫЕ">
      <formula>NOT(ISERROR(SEARCH("НЕОДНОРОДНЫЕ",L126)))</formula>
    </cfRule>
  </conditionalFormatting>
  <conditionalFormatting sqref="L126">
    <cfRule type="containsText" dxfId="68" priority="79" operator="containsText" text="НЕОДНОРОДНЫЕ">
      <formula>NOT(ISERROR(SEARCH("НЕОДНОРОДНЫЕ",L126)))</formula>
    </cfRule>
    <cfRule type="containsText" dxfId="67" priority="80" operator="containsText" text="ОДНОРОДНЫЕ">
      <formula>NOT(ISERROR(SEARCH("ОДНОРОДНЫЕ",L126)))</formula>
    </cfRule>
    <cfRule type="containsText" dxfId="66" priority="81" operator="containsText" text="НЕОДНОРОДНЫЕ">
      <formula>NOT(ISERROR(SEARCH("НЕОДНОРОДНЫЕ",L126)))</formula>
    </cfRule>
  </conditionalFormatting>
  <conditionalFormatting sqref="L119">
    <cfRule type="containsText" dxfId="65" priority="64" operator="containsText" text="НЕ">
      <formula>NOT(ISERROR(SEARCH("НЕ",L119)))</formula>
    </cfRule>
    <cfRule type="containsText" dxfId="64" priority="65" operator="containsText" text="ОДНОРОДНЫЕ">
      <formula>NOT(ISERROR(SEARCH("ОДНОРОДНЫЕ",L119)))</formula>
    </cfRule>
    <cfRule type="containsText" dxfId="63" priority="66" operator="containsText" text="НЕОДНОРОДНЫЕ">
      <formula>NOT(ISERROR(SEARCH("НЕОДНОРОДНЫЕ",L119)))</formula>
    </cfRule>
  </conditionalFormatting>
  <conditionalFormatting sqref="L119">
    <cfRule type="containsText" dxfId="62" priority="61" operator="containsText" text="НЕОДНОРОДНЫЕ">
      <formula>NOT(ISERROR(SEARCH("НЕОДНОРОДНЫЕ",L119)))</formula>
    </cfRule>
    <cfRule type="containsText" dxfId="61" priority="62" operator="containsText" text="ОДНОРОДНЫЕ">
      <formula>NOT(ISERROR(SEARCH("ОДНОРОДНЫЕ",L119)))</formula>
    </cfRule>
    <cfRule type="containsText" dxfId="60" priority="63" operator="containsText" text="НЕОДНОРОДНЫЕ">
      <formula>NOT(ISERROR(SEARCH("НЕОДНОРОДНЫЕ",L119)))</formula>
    </cfRule>
  </conditionalFormatting>
  <conditionalFormatting sqref="L120">
    <cfRule type="containsText" dxfId="59" priority="58" operator="containsText" text="НЕ">
      <formula>NOT(ISERROR(SEARCH("НЕ",L120)))</formula>
    </cfRule>
    <cfRule type="containsText" dxfId="58" priority="59" operator="containsText" text="ОДНОРОДНЫЕ">
      <formula>NOT(ISERROR(SEARCH("ОДНОРОДНЫЕ",L120)))</formula>
    </cfRule>
    <cfRule type="containsText" dxfId="57" priority="60" operator="containsText" text="НЕОДНОРОДНЫЕ">
      <formula>NOT(ISERROR(SEARCH("НЕОДНОРОДНЫЕ",L120)))</formula>
    </cfRule>
  </conditionalFormatting>
  <conditionalFormatting sqref="L120">
    <cfRule type="containsText" dxfId="56" priority="55" operator="containsText" text="НЕОДНОРОДНЫЕ">
      <formula>NOT(ISERROR(SEARCH("НЕОДНОРОДНЫЕ",L120)))</formula>
    </cfRule>
    <cfRule type="containsText" dxfId="55" priority="56" operator="containsText" text="ОДНОРОДНЫЕ">
      <formula>NOT(ISERROR(SEARCH("ОДНОРОДНЫЕ",L120)))</formula>
    </cfRule>
    <cfRule type="containsText" dxfId="54" priority="57" operator="containsText" text="НЕОДНОРОДНЫЕ">
      <formula>NOT(ISERROR(SEARCH("НЕОДНОРОДНЫЕ",L120)))</formula>
    </cfRule>
  </conditionalFormatting>
  <conditionalFormatting sqref="L121">
    <cfRule type="containsText" dxfId="53" priority="52" operator="containsText" text="НЕ">
      <formula>NOT(ISERROR(SEARCH("НЕ",L121)))</formula>
    </cfRule>
    <cfRule type="containsText" dxfId="52" priority="53" operator="containsText" text="ОДНОРОДНЫЕ">
      <formula>NOT(ISERROR(SEARCH("ОДНОРОДНЫЕ",L121)))</formula>
    </cfRule>
    <cfRule type="containsText" dxfId="51" priority="54" operator="containsText" text="НЕОДНОРОДНЫЕ">
      <formula>NOT(ISERROR(SEARCH("НЕОДНОРОДНЫЕ",L121)))</formula>
    </cfRule>
  </conditionalFormatting>
  <conditionalFormatting sqref="L121">
    <cfRule type="containsText" dxfId="50" priority="49" operator="containsText" text="НЕОДНОРОДНЫЕ">
      <formula>NOT(ISERROR(SEARCH("НЕОДНОРОДНЫЕ",L121)))</formula>
    </cfRule>
    <cfRule type="containsText" dxfId="49" priority="50" operator="containsText" text="ОДНОРОДНЫЕ">
      <formula>NOT(ISERROR(SEARCH("ОДНОРОДНЫЕ",L121)))</formula>
    </cfRule>
    <cfRule type="containsText" dxfId="48" priority="51" operator="containsText" text="НЕОДНОРОДНЫЕ">
      <formula>NOT(ISERROR(SEARCH("НЕОДНОРОДНЫЕ",L121)))</formula>
    </cfRule>
  </conditionalFormatting>
  <conditionalFormatting sqref="L116">
    <cfRule type="containsText" dxfId="47" priority="46" operator="containsText" text="НЕ">
      <formula>NOT(ISERROR(SEARCH("НЕ",L116)))</formula>
    </cfRule>
    <cfRule type="containsText" dxfId="46" priority="47" operator="containsText" text="ОДНОРОДНЫЕ">
      <formula>NOT(ISERROR(SEARCH("ОДНОРОДНЫЕ",L116)))</formula>
    </cfRule>
    <cfRule type="containsText" dxfId="45" priority="48" operator="containsText" text="НЕОДНОРОДНЫЕ">
      <formula>NOT(ISERROR(SEARCH("НЕОДНОРОДНЫЕ",L116)))</formula>
    </cfRule>
  </conditionalFormatting>
  <conditionalFormatting sqref="L116">
    <cfRule type="containsText" dxfId="44" priority="43" operator="containsText" text="НЕОДНОРОДНЫЕ">
      <formula>NOT(ISERROR(SEARCH("НЕОДНОРОДНЫЕ",L116)))</formula>
    </cfRule>
    <cfRule type="containsText" dxfId="43" priority="44" operator="containsText" text="ОДНОРОДНЫЕ">
      <formula>NOT(ISERROR(SEARCH("ОДНОРОДНЫЕ",L116)))</formula>
    </cfRule>
    <cfRule type="containsText" dxfId="42" priority="45" operator="containsText" text="НЕОДНОРОДНЫЕ">
      <formula>NOT(ISERROR(SEARCH("НЕОДНОРОДНЫЕ",L116)))</formula>
    </cfRule>
  </conditionalFormatting>
  <conditionalFormatting sqref="L117">
    <cfRule type="containsText" dxfId="41" priority="40" operator="containsText" text="НЕ">
      <formula>NOT(ISERROR(SEARCH("НЕ",L117)))</formula>
    </cfRule>
    <cfRule type="containsText" dxfId="40" priority="41" operator="containsText" text="ОДНОРОДНЫЕ">
      <formula>NOT(ISERROR(SEARCH("ОДНОРОДНЫЕ",L117)))</formula>
    </cfRule>
    <cfRule type="containsText" dxfId="39" priority="42" operator="containsText" text="НЕОДНОРОДНЫЕ">
      <formula>NOT(ISERROR(SEARCH("НЕОДНОРОДНЫЕ",L117)))</formula>
    </cfRule>
  </conditionalFormatting>
  <conditionalFormatting sqref="L117">
    <cfRule type="containsText" dxfId="38" priority="37" operator="containsText" text="НЕОДНОРОДНЫЕ">
      <formula>NOT(ISERROR(SEARCH("НЕОДНОРОДНЫЕ",L117)))</formula>
    </cfRule>
    <cfRule type="containsText" dxfId="37" priority="38" operator="containsText" text="ОДНОРОДНЫЕ">
      <formula>NOT(ISERROR(SEARCH("ОДНОРОДНЫЕ",L117)))</formula>
    </cfRule>
    <cfRule type="containsText" dxfId="36" priority="39" operator="containsText" text="НЕОДНОРОДНЫЕ">
      <formula>NOT(ISERROR(SEARCH("НЕОДНОРОДНЫЕ",L117)))</formula>
    </cfRule>
  </conditionalFormatting>
  <conditionalFormatting sqref="L118">
    <cfRule type="containsText" dxfId="35" priority="34" operator="containsText" text="НЕ">
      <formula>NOT(ISERROR(SEARCH("НЕ",L118)))</formula>
    </cfRule>
    <cfRule type="containsText" dxfId="34" priority="35" operator="containsText" text="ОДНОРОДНЫЕ">
      <formula>NOT(ISERROR(SEARCH("ОДНОРОДНЫЕ",L118)))</formula>
    </cfRule>
    <cfRule type="containsText" dxfId="33" priority="36" operator="containsText" text="НЕОДНОРОДНЫЕ">
      <formula>NOT(ISERROR(SEARCH("НЕОДНОРОДНЫЕ",L118)))</formula>
    </cfRule>
  </conditionalFormatting>
  <conditionalFormatting sqref="L118">
    <cfRule type="containsText" dxfId="32" priority="31" operator="containsText" text="НЕОДНОРОДНЫЕ">
      <formula>NOT(ISERROR(SEARCH("НЕОДНОРОДНЫЕ",L118)))</formula>
    </cfRule>
    <cfRule type="containsText" dxfId="31" priority="32" operator="containsText" text="ОДНОРОДНЫЕ">
      <formula>NOT(ISERROR(SEARCH("ОДНОРОДНЫЕ",L118)))</formula>
    </cfRule>
    <cfRule type="containsText" dxfId="30" priority="33" operator="containsText" text="НЕОДНОРОДНЫЕ">
      <formula>NOT(ISERROR(SEARCH("НЕОДНОРОДНЫЕ",L118)))</formula>
    </cfRule>
  </conditionalFormatting>
  <conditionalFormatting sqref="L21:L113">
    <cfRule type="containsText" dxfId="29" priority="28" operator="containsText" text="НЕ">
      <formula>NOT(ISERROR(SEARCH("НЕ",L21)))</formula>
    </cfRule>
    <cfRule type="containsText" dxfId="28" priority="29" operator="containsText" text="ОДНОРОДНЫЕ">
      <formula>NOT(ISERROR(SEARCH("ОДНОРОДНЫЕ",L21)))</formula>
    </cfRule>
    <cfRule type="containsText" dxfId="27" priority="30" operator="containsText" text="НЕОДНОРОДНЫЕ">
      <formula>NOT(ISERROR(SEARCH("НЕОДНОРОДНЫЕ",L21)))</formula>
    </cfRule>
  </conditionalFormatting>
  <conditionalFormatting sqref="L21:L113">
    <cfRule type="containsText" dxfId="26" priority="25" operator="containsText" text="НЕОДНОРОДНЫЕ">
      <formula>NOT(ISERROR(SEARCH("НЕОДНОРОДНЫЕ",L21)))</formula>
    </cfRule>
    <cfRule type="containsText" dxfId="25" priority="26" operator="containsText" text="ОДНОРОДНЫЕ">
      <formula>NOT(ISERROR(SEARCH("ОДНОРОДНЫЕ",L21)))</formula>
    </cfRule>
    <cfRule type="containsText" dxfId="24" priority="27" operator="containsText" text="НЕОДНОРОДНЫЕ">
      <formula>NOT(ISERROR(SEARCH("НЕОДНОРОДНЫЕ",L21)))</formula>
    </cfRule>
  </conditionalFormatting>
  <conditionalFormatting sqref="L114">
    <cfRule type="containsText" dxfId="23" priority="22" operator="containsText" text="НЕ">
      <formula>NOT(ISERROR(SEARCH("НЕ",L114)))</formula>
    </cfRule>
    <cfRule type="containsText" dxfId="22" priority="23" operator="containsText" text="ОДНОРОДНЫЕ">
      <formula>NOT(ISERROR(SEARCH("ОДНОРОДНЫЕ",L114)))</formula>
    </cfRule>
    <cfRule type="containsText" dxfId="21" priority="24" operator="containsText" text="НЕОДНОРОДНЫЕ">
      <formula>NOT(ISERROR(SEARCH("НЕОДНОРОДНЫЕ",L114)))</formula>
    </cfRule>
  </conditionalFormatting>
  <conditionalFormatting sqref="L114">
    <cfRule type="containsText" dxfId="20" priority="19" operator="containsText" text="НЕОДНОРОДНЫЕ">
      <formula>NOT(ISERROR(SEARCH("НЕОДНОРОДНЫЕ",L114)))</formula>
    </cfRule>
    <cfRule type="containsText" dxfId="19" priority="20" operator="containsText" text="ОДНОРОДНЫЕ">
      <formula>NOT(ISERROR(SEARCH("ОДНОРОДНЫЕ",L114)))</formula>
    </cfRule>
    <cfRule type="containsText" dxfId="18" priority="21" operator="containsText" text="НЕОДНОРОДНЫЕ">
      <formula>NOT(ISERROR(SEARCH("НЕОДНОРОДНЫЕ",L114)))</formula>
    </cfRule>
  </conditionalFormatting>
  <conditionalFormatting sqref="L115">
    <cfRule type="containsText" dxfId="17" priority="16" operator="containsText" text="НЕ">
      <formula>NOT(ISERROR(SEARCH("НЕ",L115)))</formula>
    </cfRule>
    <cfRule type="containsText" dxfId="16" priority="17" operator="containsText" text="ОДНОРОДНЫЕ">
      <formula>NOT(ISERROR(SEARCH("ОДНОРОДНЫЕ",L115)))</formula>
    </cfRule>
    <cfRule type="containsText" dxfId="15" priority="18" operator="containsText" text="НЕОДНОРОДНЫЕ">
      <formula>NOT(ISERROR(SEARCH("НЕОДНОРОДНЫЕ",L115)))</formula>
    </cfRule>
  </conditionalFormatting>
  <conditionalFormatting sqref="L115">
    <cfRule type="containsText" dxfId="14" priority="13" operator="containsText" text="НЕОДНОРОДНЫЕ">
      <formula>NOT(ISERROR(SEARCH("НЕОДНОРОДНЫЕ",L115)))</formula>
    </cfRule>
    <cfRule type="containsText" dxfId="13" priority="14" operator="containsText" text="ОДНОРОДНЫЕ">
      <formula>NOT(ISERROR(SEARCH("ОДНОРОДНЫЕ",L115)))</formula>
    </cfRule>
    <cfRule type="containsText" dxfId="12" priority="15" operator="containsText" text="НЕОДНОРОДНЫЕ">
      <formula>NOT(ISERROR(SEARCH("НЕОДНОРОДНЫЕ",L115)))</formula>
    </cfRule>
  </conditionalFormatting>
  <conditionalFormatting sqref="L122">
    <cfRule type="containsText" dxfId="11" priority="10" operator="containsText" text="НЕ">
      <formula>NOT(ISERROR(SEARCH("НЕ",L122)))</formula>
    </cfRule>
    <cfRule type="containsText" dxfId="10" priority="11" operator="containsText" text="ОДНОРОДНЫЕ">
      <formula>NOT(ISERROR(SEARCH("ОДНОРОДНЫЕ",L122)))</formula>
    </cfRule>
    <cfRule type="containsText" dxfId="9" priority="12" operator="containsText" text="НЕОДНОРОДНЫЕ">
      <formula>NOT(ISERROR(SEARCH("НЕОДНОРОДНЫЕ",L122)))</formula>
    </cfRule>
  </conditionalFormatting>
  <conditionalFormatting sqref="L122">
    <cfRule type="containsText" dxfId="8" priority="7" operator="containsText" text="НЕОДНОРОДНЫЕ">
      <formula>NOT(ISERROR(SEARCH("НЕОДНОРОДНЫЕ",L122)))</formula>
    </cfRule>
    <cfRule type="containsText" dxfId="7" priority="8" operator="containsText" text="ОДНОРОДНЫЕ">
      <formula>NOT(ISERROR(SEARCH("ОДНОРОДНЫЕ",L122)))</formula>
    </cfRule>
    <cfRule type="containsText" dxfId="6" priority="9" operator="containsText" text="НЕОДНОРОДНЫЕ">
      <formula>NOT(ISERROR(SEARCH("НЕОДНОРОДНЫЕ",L122)))</formula>
    </cfRule>
  </conditionalFormatting>
  <conditionalFormatting sqref="L123">
    <cfRule type="containsText" dxfId="5" priority="4" operator="containsText" text="НЕ">
      <formula>NOT(ISERROR(SEARCH("НЕ",L123)))</formula>
    </cfRule>
    <cfRule type="containsText" dxfId="4" priority="5" operator="containsText" text="ОДНОРОДНЫЕ">
      <formula>NOT(ISERROR(SEARCH("ОДНОРОДНЫЕ",L123)))</formula>
    </cfRule>
    <cfRule type="containsText" dxfId="3" priority="6" operator="containsText" text="НЕОДНОРОДНЫЕ">
      <formula>NOT(ISERROR(SEARCH("НЕОДНОРОДНЫЕ",L123)))</formula>
    </cfRule>
  </conditionalFormatting>
  <conditionalFormatting sqref="L123">
    <cfRule type="containsText" dxfId="2" priority="1" operator="containsText" text="НЕОДНОРОДНЫЕ">
      <formula>NOT(ISERROR(SEARCH("НЕОДНОРОДНЫЕ",L123)))</formula>
    </cfRule>
    <cfRule type="containsText" dxfId="1" priority="2" operator="containsText" text="ОДНОРОДНЫЕ">
      <formula>NOT(ISERROR(SEARCH("ОДНОРОДНЫЕ",L123)))</formula>
    </cfRule>
    <cfRule type="containsText" dxfId="0" priority="3" operator="containsText" text="НЕОДНОРОДНЫЕ">
      <formula>NOT(ISERROR(SEARCH("НЕОДНОРОДНЫЕ",L123)))</formula>
    </cfRule>
  </conditionalFormatting>
  <pageMargins left="0.31496062992125984" right="0.19685039370078741" top="0.35433070866141736" bottom="0.35433070866141736" header="0.11811023622047245" footer="0.11811023622047245"/>
  <pageSetup paperSize="9" scale="63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2025-04-01T11:45:53Z</dcterms:modified>
</cp:coreProperties>
</file>