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9" i="1" l="1"/>
  <c r="W19" i="1"/>
  <c r="U19" i="1"/>
  <c r="V19" i="1" s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W59" i="1" l="1"/>
  <c r="U39" i="1"/>
  <c r="V39" i="1" s="1"/>
  <c r="W39" i="1"/>
  <c r="W38" i="1"/>
  <c r="U37" i="1"/>
  <c r="V37" i="1" s="1"/>
  <c r="W37" i="1"/>
  <c r="W36" i="1"/>
  <c r="U35" i="1"/>
  <c r="V35" i="1" s="1"/>
  <c r="W35" i="1"/>
  <c r="W34" i="1"/>
  <c r="W33" i="1"/>
  <c r="W32" i="1"/>
  <c r="U31" i="1"/>
  <c r="V31" i="1" s="1"/>
  <c r="W31" i="1"/>
  <c r="U30" i="1"/>
  <c r="V30" i="1" s="1"/>
  <c r="W30" i="1"/>
  <c r="W29" i="1"/>
  <c r="W28" i="1"/>
  <c r="U27" i="1"/>
  <c r="V27" i="1" s="1"/>
  <c r="W27" i="1"/>
  <c r="W26" i="1"/>
  <c r="W25" i="1"/>
  <c r="W24" i="1"/>
  <c r="W23" i="1"/>
  <c r="W22" i="1"/>
  <c r="U21" i="1"/>
  <c r="V21" i="1" s="1"/>
  <c r="W21" i="1"/>
  <c r="W20" i="1"/>
  <c r="W49" i="1"/>
  <c r="W48" i="1"/>
  <c r="W47" i="1"/>
  <c r="W46" i="1"/>
  <c r="W45" i="1"/>
  <c r="W44" i="1"/>
  <c r="W43" i="1"/>
  <c r="W42" i="1"/>
  <c r="W41" i="1"/>
  <c r="W40" i="1"/>
  <c r="W54" i="1"/>
  <c r="W53" i="1"/>
  <c r="W52" i="1"/>
  <c r="U51" i="1"/>
  <c r="V51" i="1" s="1"/>
  <c r="W51" i="1"/>
  <c r="W50" i="1"/>
  <c r="U33" i="1" l="1"/>
  <c r="V33" i="1" s="1"/>
  <c r="U29" i="1"/>
  <c r="V29" i="1" s="1"/>
  <c r="U25" i="1"/>
  <c r="V25" i="1" s="1"/>
  <c r="U23" i="1"/>
  <c r="V23" i="1" s="1"/>
  <c r="U53" i="1"/>
  <c r="V53" i="1" s="1"/>
  <c r="U59" i="1"/>
  <c r="V59" i="1" s="1"/>
  <c r="U48" i="1"/>
  <c r="V48" i="1" s="1"/>
  <c r="U34" i="1"/>
  <c r="V34" i="1" s="1"/>
  <c r="U45" i="1"/>
  <c r="V45" i="1" s="1"/>
  <c r="U46" i="1"/>
  <c r="V46" i="1" s="1"/>
  <c r="U36" i="1"/>
  <c r="V36" i="1" s="1"/>
  <c r="U38" i="1"/>
  <c r="V38" i="1" s="1"/>
  <c r="U49" i="1"/>
  <c r="V49" i="1" s="1"/>
  <c r="U42" i="1"/>
  <c r="V42" i="1" s="1"/>
  <c r="U47" i="1"/>
  <c r="V47" i="1" s="1"/>
  <c r="U28" i="1"/>
  <c r="V28" i="1" s="1"/>
  <c r="U26" i="1"/>
  <c r="V26" i="1" s="1"/>
  <c r="U32" i="1"/>
  <c r="V32" i="1" s="1"/>
  <c r="U22" i="1"/>
  <c r="V22" i="1" s="1"/>
  <c r="U24" i="1"/>
  <c r="V24" i="1" s="1"/>
  <c r="U20" i="1"/>
  <c r="V20" i="1" s="1"/>
  <c r="U43" i="1"/>
  <c r="V43" i="1" s="1"/>
  <c r="U40" i="1"/>
  <c r="V40" i="1" s="1"/>
  <c r="U44" i="1"/>
  <c r="V44" i="1" s="1"/>
  <c r="U41" i="1"/>
  <c r="V41" i="1" s="1"/>
  <c r="U54" i="1"/>
  <c r="V54" i="1" s="1"/>
  <c r="U50" i="1"/>
  <c r="V50" i="1" s="1"/>
  <c r="U52" i="1"/>
  <c r="V52" i="1" s="1"/>
  <c r="W56" i="1"/>
  <c r="W55" i="1"/>
  <c r="W58" i="1"/>
  <c r="W57" i="1"/>
  <c r="W60" i="1"/>
  <c r="U55" i="1" l="1"/>
  <c r="V55" i="1" s="1"/>
  <c r="U57" i="1"/>
  <c r="V57" i="1" s="1"/>
  <c r="U58" i="1"/>
  <c r="V58" i="1" s="1"/>
  <c r="U60" i="1"/>
  <c r="V60" i="1" s="1"/>
  <c r="U56" i="1"/>
  <c r="V56" i="1" s="1"/>
  <c r="U61" i="1" l="1"/>
  <c r="W61" i="1"/>
  <c r="C16" i="1" s="1"/>
  <c r="V61" i="1" l="1"/>
</calcChain>
</file>

<file path=xl/sharedStrings.xml><?xml version="1.0" encoding="utf-8"?>
<sst xmlns="http://schemas.openxmlformats.org/spreadsheetml/2006/main" count="168" uniqueCount="99">
  <si>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</si>
  <si>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</si>
  <si>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</si>
  <si>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</si>
  <si>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</si>
  <si>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</si>
  <si>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</si>
  <si>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</si>
  <si>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</si>
  <si>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</si>
  <si>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</si>
  <si>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</si>
  <si>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</si>
  <si>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</si>
  <si>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</si>
  <si>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</si>
  <si>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</si>
  <si>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</si>
  <si>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</si>
  <si>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</si>
  <si>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</si>
  <si>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</si>
  <si>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</si>
  <si>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</si>
  <si>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</si>
  <si>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</si>
  <si>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</si>
  <si>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</si>
  <si>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</si>
  <si>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</si>
  <si>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</si>
  <si>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</si>
  <si>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</si>
  <si>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</si>
  <si>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</si>
  <si>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Начальная (максимальная) цена договора устанавливается в размере 368603.54 руб. (триста шестьдесят восемь тысяч шестьсот три рубля пятьдесят четыре копейки)</t>
  </si>
  <si>
    <t>№ 277-24</t>
  </si>
  <si>
    <t>на поставку лекарственных препаратов для лечения сердечно-сосудистой системы</t>
  </si>
  <si>
    <t>Эпинефрин</t>
  </si>
  <si>
    <t>Норэпинефрин</t>
  </si>
  <si>
    <t>Аторвастатин</t>
  </si>
  <si>
    <t xml:space="preserve">Дигоксин </t>
  </si>
  <si>
    <t>Пропафенон</t>
  </si>
  <si>
    <t xml:space="preserve">Фуросемид </t>
  </si>
  <si>
    <t>Ацетазоламид</t>
  </si>
  <si>
    <t>Каптоприл</t>
  </si>
  <si>
    <t>Фенофибрат</t>
  </si>
  <si>
    <t xml:space="preserve">Лозартан </t>
  </si>
  <si>
    <t>Периндоприла аргинин</t>
  </si>
  <si>
    <t>Соталол</t>
  </si>
  <si>
    <t>Верапамил</t>
  </si>
  <si>
    <t xml:space="preserve">Ивабрадин </t>
  </si>
  <si>
    <t>Пентоксифиллин</t>
  </si>
  <si>
    <t>Лизиноприл</t>
  </si>
  <si>
    <t>Амлодипин</t>
  </si>
  <si>
    <t>Фенилэфрин</t>
  </si>
  <si>
    <t>Бисопролол</t>
  </si>
  <si>
    <t>Индапамид</t>
  </si>
  <si>
    <t xml:space="preserve">Изосорбида динитрат </t>
  </si>
  <si>
    <t>Нифедипин</t>
  </si>
  <si>
    <t>Амиодарон</t>
  </si>
  <si>
    <t>Спиронолактон</t>
  </si>
  <si>
    <t>Допамин</t>
  </si>
  <si>
    <t xml:space="preserve">Допамин </t>
  </si>
  <si>
    <t>Метопролол</t>
  </si>
  <si>
    <t>Моксонидин</t>
  </si>
  <si>
    <t>Нитроглицерин</t>
  </si>
  <si>
    <t>Уп.</t>
  </si>
  <si>
    <t>Шт.</t>
  </si>
  <si>
    <t>Система электронного заказа "ФармКомандир"  12.12.2024</t>
  </si>
  <si>
    <t>https://aptekiplus.ru/moskva/product/propanorm-150-mg-50-sht-tabletki-pokritie-plenochnoy-obolochkoy/</t>
  </si>
  <si>
    <t>https://aptekiplus.ru/moskva/product/diakarb-250-mg-30-sht-tabletki/</t>
  </si>
  <si>
    <t>*1</t>
  </si>
  <si>
    <t>https://www.eapteka.ru/irkutsk/goods/id212705/</t>
  </si>
  <si>
    <t>**1</t>
  </si>
  <si>
    <t>**2</t>
  </si>
  <si>
    <t>*2</t>
  </si>
  <si>
    <t>https://zdravcity.ru/p_norjepinefrin-konc-prigot-r-ra-v-v-vved-2mg-ml-4ml-n10-0092463.html</t>
  </si>
  <si>
    <t>https://zdravcity.ru/p_mezaton-r-r-d-in-10mg-ml-amp-1ml-n10-0090602.html?ysclid=m4ti4xjhpd362528206</t>
  </si>
  <si>
    <t>Интернет ресурс от 12.12.2024 *1,2</t>
  </si>
  <si>
    <t>Интернет ресурс от 12.12.2024 https://www.asna.ru/cards/norepinefrin_2mgml_4ml_n10_kontsentrat_dprigotovleniya_r-ra_dvv_vvedeniya_ellara.html</t>
  </si>
  <si>
    <t>***1</t>
  </si>
  <si>
    <t>***2</t>
  </si>
  <si>
    <t>https://www.eapteka.ru/irkutsk/goods/id54028/</t>
  </si>
  <si>
    <t>Интернет ресурс от 12.12.2024 ***1,2</t>
  </si>
  <si>
    <t>Интернет ресурс от 12.12.2024 https://apteka.ru/product/izakardin-125-mgdoza-300-doz-flakon-sprej-podyazychnyj-dozirovannyj-6406de02d40334bc9f65e1de/</t>
  </si>
  <si>
    <t>*3</t>
  </si>
  <si>
    <t>https://zdravcity.ru/p_nifedipin-tab-p-p-o-10mg-n50-0015394.html?ysclid=m4tic4a436290557403</t>
  </si>
  <si>
    <t>Интернет ресурс от 12.12.2024 1.https://366.ru/p/digoksin-tab-0-25mg-30-43281/?ysclid=m4thtkf5s3122126435&amp;utm_source=yandex.ru&amp;utm_medium=organic&amp;utm_campaign=yandex.ru&amp;utm_referrer=yandex.ru 2.https://366.ru/p/amiodaron-rr-v-v-50mg-ml-3ml-5-62507/?ysclid=m4tieoy8mp655740241</t>
  </si>
  <si>
    <t>Источник № 11</t>
  </si>
  <si>
    <t>Интернет ресурс от 12.12.2024 https://omnipharm.ru/catalog/lekarstvennye-preparaty/sredstva-vliyayushchie-na-serdechno-sosudistuyu-sistemu/dofamin-40-mg-ml-5-ml-10-ampuly/</t>
  </si>
  <si>
    <t>**3</t>
  </si>
  <si>
    <t>Интернет ресурс от 12.12.2024**1,2,3</t>
  </si>
  <si>
    <t>https://aptekiplus.ru/buguruslan/product/dofamin-40-mgml-5-ml-10-sht-koncentrat-dlya-prigotovleniya-rastvora-dlya-infuziy/?ysclid=m4tikkevru615579937</t>
  </si>
  <si>
    <t>Интернет ресурс от 12.12.2024 1.https://planetazdorovo.ru/catalog/lekarstva-i-bad/serdtse-i-sosudy/vysokoe-davlenie/lozartan-tab-p-ob-1053/?ysclid=m4ti2np891474828842 2.https://planetazdorovo.ru/catalog/lekarstva-i-bad/anesteziya-reanimatsiya/preparaty-dlya-reanimatsii/dofamin-koncentrat-5-mgml-5-ml-46711503/?ysclid=m4timekytv976244399</t>
  </si>
  <si>
    <t>Интернет ресурс от 12.12.2024 https://kirzhach.aptechestvo.ru/catalog/dofamin_konts_d_prig_r_r_d_inf_5mg_ml_amp_5ml_10/?ysclid=m4tinqbrx948617855&amp;setcookedomain=1</t>
  </si>
  <si>
    <t>Источник № 12</t>
  </si>
  <si>
    <t>Источник № 13</t>
  </si>
  <si>
    <t>Интернет ресурс от 12.12.2024 https://vapteke.ru/search/item/betalok-zok-tabl-s-prolong-vysvob-po-25-mg-n14_1227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</si>
</sst>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zoomScale="85" zoomScaleNormal="85" zoomScalePageLayoutView="70" workbookViewId="0">
      <selection activeCell="E11" sqref="E11"/>
    </sheetView>
  </sheetViews>
  <sheetFormatPr defaultRowHeight="15" x14ac:dyDescent="0.25"/>
  <cols>
    <col min="1" max="1" width="6.140625" style="10" bestFit="1" customWidth="1"/>
    <col min="2" max="2" width="37.42578125" style="10" customWidth="1"/>
    <col min="3" max="3" width="11.7109375" style="10" customWidth="1"/>
    <col min="4" max="4" width="7.140625" style="10" bestFit="1" customWidth="1"/>
    <col min="5" max="5" width="16.7109375" style="4" customWidth="1"/>
    <col min="6" max="6" width="15.85546875" style="4" customWidth="1"/>
    <col min="7" max="7" width="16.42578125" style="4" customWidth="1"/>
    <col min="8" max="8" width="18.140625" style="4" customWidth="1"/>
    <col min="9" max="10" width="16.85546875" style="4" customWidth="1"/>
    <col min="11" max="13" width="19" style="4" customWidth="1"/>
    <col min="14" max="17" width="16.85546875" style="4" customWidth="1"/>
    <col min="18" max="18" width="13.7109375" style="4" customWidth="1"/>
    <col min="19" max="19" width="9.42578125" style="10" customWidth="1"/>
    <col min="20" max="20" width="12.5703125" style="10" customWidth="1"/>
    <col min="21" max="21" width="10.28515625" style="10" customWidth="1"/>
    <col min="22" max="22" width="22.42578125" style="10" bestFit="1" customWidth="1"/>
    <col min="23" max="23" width="17.5703125" style="4" customWidth="1"/>
    <col min="24" max="24" width="10.7109375" style="10" bestFit="1" customWidth="1"/>
    <col min="25" max="25" width="11.28515625" style="10" bestFit="1" customWidth="1"/>
    <col min="26" max="26" width="10.7109375" style="10" bestFit="1" customWidth="1"/>
    <col min="27" max="27" width="11.7109375" style="10" bestFit="1" customWidth="1"/>
    <col min="28" max="28" width="10.7109375" style="10" bestFit="1" customWidth="1"/>
    <col min="29" max="16384" width="9.140625" style="10"/>
  </cols>
  <sheetData>
    <row r="1" spans="1:23" x14ac:dyDescent="0.25">
      <c r="W1" s="7" t="s">
        <v>19</v>
      </c>
    </row>
    <row r="2" spans="1:23" ht="14.45" customHeight="1" x14ac:dyDescent="0.25">
      <c r="W2" s="7" t="s">
        <v>20</v>
      </c>
    </row>
    <row r="3" spans="1:23" x14ac:dyDescent="0.25">
      <c r="G3" s="32" t="s">
        <v>37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x14ac:dyDescent="0.25"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5"/>
      <c r="T4" s="15"/>
      <c r="U4" s="15"/>
      <c r="V4" s="15"/>
      <c r="W4" s="8" t="s">
        <v>22</v>
      </c>
    </row>
    <row r="5" spans="1:23" x14ac:dyDescent="0.25"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5"/>
      <c r="T5" s="15"/>
      <c r="U5" s="15"/>
      <c r="V5" s="15"/>
      <c r="W5" s="8" t="s">
        <v>21</v>
      </c>
    </row>
    <row r="6" spans="1:23" ht="14.45" customHeight="1" x14ac:dyDescent="0.25"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5"/>
      <c r="V6" s="15"/>
      <c r="W6" s="8" t="s">
        <v>36</v>
      </c>
    </row>
    <row r="7" spans="1:23" x14ac:dyDescent="0.25"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5"/>
      <c r="T7" s="15"/>
      <c r="U7" s="15"/>
      <c r="V7" s="15"/>
      <c r="W7" s="6" t="s">
        <v>13</v>
      </c>
    </row>
    <row r="8" spans="1:23" x14ac:dyDescent="0.25">
      <c r="W8" s="14" t="s">
        <v>16</v>
      </c>
    </row>
    <row r="9" spans="1:23" x14ac:dyDescent="0.25">
      <c r="W9" s="14" t="s">
        <v>14</v>
      </c>
    </row>
    <row r="11" spans="1:23" ht="28.9" customHeight="1" x14ac:dyDescent="0.25">
      <c r="T11" s="33" t="s">
        <v>30</v>
      </c>
      <c r="U11" s="33"/>
      <c r="V11" s="15"/>
      <c r="W11" s="13" t="s">
        <v>31</v>
      </c>
    </row>
    <row r="13" spans="1:23" x14ac:dyDescent="0.25">
      <c r="B13" s="37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3" hidden="1" x14ac:dyDescent="0.25"/>
    <row r="16" spans="1:23" ht="339.75" customHeight="1" x14ac:dyDescent="0.25">
      <c r="A16" s="41" t="s">
        <v>11</v>
      </c>
      <c r="B16" s="42"/>
      <c r="C16" s="43">
        <f>SUM(W19:W61)</f>
        <v>846338.50999999978</v>
      </c>
      <c r="D16" s="42"/>
      <c r="E16" s="17" t="s">
        <v>69</v>
      </c>
      <c r="F16" s="17" t="s">
        <v>69</v>
      </c>
      <c r="G16" s="17" t="s">
        <v>69</v>
      </c>
      <c r="H16" s="16" t="s">
        <v>79</v>
      </c>
      <c r="I16" s="16" t="s">
        <v>80</v>
      </c>
      <c r="J16" s="16" t="s">
        <v>88</v>
      </c>
      <c r="K16" s="16" t="s">
        <v>92</v>
      </c>
      <c r="L16" s="16" t="s">
        <v>84</v>
      </c>
      <c r="M16" s="16" t="s">
        <v>90</v>
      </c>
      <c r="N16" s="16" t="s">
        <v>94</v>
      </c>
      <c r="O16" s="16" t="s">
        <v>95</v>
      </c>
      <c r="P16" s="16" t="s">
        <v>98</v>
      </c>
      <c r="Q16" s="16" t="s">
        <v>85</v>
      </c>
      <c r="R16" s="18"/>
      <c r="S16" s="19"/>
      <c r="T16" s="19"/>
      <c r="U16" s="19"/>
      <c r="V16" s="19"/>
      <c r="W16" s="18"/>
    </row>
    <row r="17" spans="1:23" ht="30" customHeight="1" x14ac:dyDescent="0.25">
      <c r="A17" s="29" t="s">
        <v>0</v>
      </c>
      <c r="B17" s="29" t="s">
        <v>1</v>
      </c>
      <c r="C17" s="29" t="s">
        <v>2</v>
      </c>
      <c r="D17" s="29"/>
      <c r="E17" s="17" t="s">
        <v>23</v>
      </c>
      <c r="F17" s="17" t="s">
        <v>24</v>
      </c>
      <c r="G17" s="17" t="s">
        <v>25</v>
      </c>
      <c r="H17" s="18" t="s">
        <v>26</v>
      </c>
      <c r="I17" s="18" t="s">
        <v>27</v>
      </c>
      <c r="J17" s="18" t="s">
        <v>28</v>
      </c>
      <c r="K17" s="18" t="s">
        <v>29</v>
      </c>
      <c r="L17" s="18" t="s">
        <v>32</v>
      </c>
      <c r="M17" s="18" t="s">
        <v>33</v>
      </c>
      <c r="N17" s="18" t="s">
        <v>34</v>
      </c>
      <c r="O17" s="18" t="s">
        <v>89</v>
      </c>
      <c r="P17" s="18" t="s">
        <v>96</v>
      </c>
      <c r="Q17" s="18" t="s">
        <v>97</v>
      </c>
      <c r="R17" s="44" t="s">
        <v>12</v>
      </c>
      <c r="S17" s="29" t="s">
        <v>8</v>
      </c>
      <c r="T17" s="29" t="s">
        <v>9</v>
      </c>
      <c r="U17" s="29" t="s">
        <v>10</v>
      </c>
      <c r="V17" s="29" t="s">
        <v>6</v>
      </c>
      <c r="W17" s="40" t="s">
        <v>7</v>
      </c>
    </row>
    <row r="18" spans="1:23" x14ac:dyDescent="0.25">
      <c r="A18" s="30"/>
      <c r="B18" s="30"/>
      <c r="C18" s="12" t="s">
        <v>3</v>
      </c>
      <c r="D18" s="12" t="s">
        <v>4</v>
      </c>
      <c r="E18" s="11" t="s">
        <v>5</v>
      </c>
      <c r="F18" s="11" t="s">
        <v>5</v>
      </c>
      <c r="G18" s="11" t="s">
        <v>5</v>
      </c>
      <c r="H18" s="11" t="s">
        <v>5</v>
      </c>
      <c r="I18" s="17" t="s">
        <v>5</v>
      </c>
      <c r="J18" s="11" t="s">
        <v>5</v>
      </c>
      <c r="K18" s="11" t="s">
        <v>5</v>
      </c>
      <c r="L18" s="11" t="s">
        <v>5</v>
      </c>
      <c r="M18" s="11" t="s">
        <v>5</v>
      </c>
      <c r="N18" s="11" t="s">
        <v>5</v>
      </c>
      <c r="O18" s="11" t="s">
        <v>5</v>
      </c>
      <c r="P18" s="11" t="s">
        <v>5</v>
      </c>
      <c r="Q18" s="11" t="s">
        <v>5</v>
      </c>
      <c r="R18" s="45"/>
      <c r="S18" s="29"/>
      <c r="T18" s="29"/>
      <c r="U18" s="29"/>
      <c r="V18" s="29"/>
      <c r="W18" s="40"/>
    </row>
    <row r="19" spans="1:23" x14ac:dyDescent="0.25">
      <c r="A19" s="20">
        <v>1</v>
      </c>
      <c r="B19" s="3" t="s">
        <v>38</v>
      </c>
      <c r="C19" s="19" t="s">
        <v>67</v>
      </c>
      <c r="D19" s="19">
        <v>80</v>
      </c>
      <c r="E19" s="17">
        <v>101.68</v>
      </c>
      <c r="F19" s="17">
        <v>102.63</v>
      </c>
      <c r="G19" s="17">
        <v>110</v>
      </c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8">
        <f>ROUND(AVERAGE(E19:Q19),2)</f>
        <v>104.77</v>
      </c>
      <c r="S19" s="19">
        <f xml:space="preserve"> COUNT(E19:Q19)</f>
        <v>3</v>
      </c>
      <c r="T19" s="19">
        <f>STDEV(E19:Q19)</f>
        <v>4.5541519517908045</v>
      </c>
      <c r="U19" s="19">
        <f>T19/R19*100</f>
        <v>4.3468091550928749</v>
      </c>
      <c r="V19" s="19" t="str">
        <f>IF(U19&lt;33,"ОДНОРОДНЫЕ","НЕОДНОРОДНЫЕ")</f>
        <v>ОДНОРОДНЫЕ</v>
      </c>
      <c r="W19" s="18">
        <f>D19*R19</f>
        <v>8381.6</v>
      </c>
    </row>
    <row r="20" spans="1:23" x14ac:dyDescent="0.25">
      <c r="A20" s="20">
        <v>2</v>
      </c>
      <c r="B20" s="3" t="s">
        <v>39</v>
      </c>
      <c r="C20" s="19" t="s">
        <v>67</v>
      </c>
      <c r="D20" s="19">
        <v>6</v>
      </c>
      <c r="E20" s="17">
        <v>1119.83</v>
      </c>
      <c r="F20" s="17"/>
      <c r="G20" s="17"/>
      <c r="H20" s="17">
        <v>1189</v>
      </c>
      <c r="I20" s="17">
        <v>1182</v>
      </c>
      <c r="J20" s="17"/>
      <c r="K20" s="17"/>
      <c r="L20" s="17"/>
      <c r="M20" s="17"/>
      <c r="N20" s="17"/>
      <c r="O20" s="17"/>
      <c r="P20" s="17"/>
      <c r="Q20" s="18"/>
      <c r="R20" s="18">
        <f t="shared" ref="R20:R61" si="0">ROUND(AVERAGE(E20:Q20),2)</f>
        <v>1163.6099999999999</v>
      </c>
      <c r="S20" s="19">
        <f t="shared" ref="S20:S61" si="1" xml:space="preserve"> COUNT(E20:Q20)</f>
        <v>3</v>
      </c>
      <c r="T20" s="19">
        <f t="shared" ref="T20:T61" si="2">STDEV(E20:Q20)</f>
        <v>38.075796774329007</v>
      </c>
      <c r="U20" s="19">
        <f t="shared" ref="U20:U39" si="3">T20/R20*100</f>
        <v>3.2722129213678994</v>
      </c>
      <c r="V20" s="19" t="str">
        <f t="shared" ref="V20:V39" si="4">IF(U20&lt;33,"ОДНОРОДНЫЕ","НЕОДНОРОДНЫЕ")</f>
        <v>ОДНОРОДНЫЕ</v>
      </c>
      <c r="W20" s="18">
        <f t="shared" ref="W20:W39" si="5">D20*R20</f>
        <v>6981.66</v>
      </c>
    </row>
    <row r="21" spans="1:23" x14ac:dyDescent="0.25">
      <c r="A21" s="20">
        <v>3</v>
      </c>
      <c r="B21" s="3" t="s">
        <v>40</v>
      </c>
      <c r="C21" s="19" t="s">
        <v>67</v>
      </c>
      <c r="D21" s="19">
        <v>40</v>
      </c>
      <c r="E21" s="17">
        <v>123.81</v>
      </c>
      <c r="F21" s="17">
        <v>136.80000000000001</v>
      </c>
      <c r="G21" s="17">
        <v>156.19999999999999</v>
      </c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8">
        <f t="shared" si="0"/>
        <v>138.94</v>
      </c>
      <c r="S21" s="19">
        <f t="shared" si="1"/>
        <v>3</v>
      </c>
      <c r="T21" s="19">
        <f t="shared" si="2"/>
        <v>16.300369116475032</v>
      </c>
      <c r="U21" s="19">
        <f t="shared" si="3"/>
        <v>11.731948406848304</v>
      </c>
      <c r="V21" s="19" t="str">
        <f t="shared" si="4"/>
        <v>ОДНОРОДНЫЕ</v>
      </c>
      <c r="W21" s="18">
        <f t="shared" si="5"/>
        <v>5557.6</v>
      </c>
    </row>
    <row r="22" spans="1:23" x14ac:dyDescent="0.25">
      <c r="A22" s="20">
        <v>4</v>
      </c>
      <c r="B22" s="3" t="s">
        <v>41</v>
      </c>
      <c r="C22" s="19" t="s">
        <v>67</v>
      </c>
      <c r="D22" s="19">
        <v>50</v>
      </c>
      <c r="E22" s="17">
        <v>43.56</v>
      </c>
      <c r="F22" s="17">
        <v>45.49</v>
      </c>
      <c r="G22" s="17"/>
      <c r="H22" s="17"/>
      <c r="I22" s="17"/>
      <c r="J22" s="17">
        <v>52</v>
      </c>
      <c r="K22" s="17"/>
      <c r="L22" s="17"/>
      <c r="M22" s="17"/>
      <c r="N22" s="17"/>
      <c r="O22" s="17"/>
      <c r="P22" s="17"/>
      <c r="Q22" s="18"/>
      <c r="R22" s="18">
        <f t="shared" si="0"/>
        <v>47.02</v>
      </c>
      <c r="S22" s="19">
        <f t="shared" si="1"/>
        <v>3</v>
      </c>
      <c r="T22" s="19">
        <f t="shared" si="2"/>
        <v>4.422265633511099</v>
      </c>
      <c r="U22" s="19">
        <f t="shared" si="3"/>
        <v>9.4050736569780913</v>
      </c>
      <c r="V22" s="19" t="str">
        <f t="shared" si="4"/>
        <v>ОДНОРОДНЫЕ</v>
      </c>
      <c r="W22" s="18">
        <f t="shared" si="5"/>
        <v>2351</v>
      </c>
    </row>
    <row r="23" spans="1:23" x14ac:dyDescent="0.25">
      <c r="A23" s="20">
        <v>5</v>
      </c>
      <c r="B23" s="3" t="s">
        <v>42</v>
      </c>
      <c r="C23" s="19" t="s">
        <v>67</v>
      </c>
      <c r="D23" s="19">
        <v>5</v>
      </c>
      <c r="E23" s="17">
        <v>452.43</v>
      </c>
      <c r="F23" s="17">
        <v>473</v>
      </c>
      <c r="G23" s="17"/>
      <c r="H23" s="17"/>
      <c r="I23" s="17"/>
      <c r="J23" s="17"/>
      <c r="K23" s="17">
        <v>432</v>
      </c>
      <c r="L23" s="17"/>
      <c r="M23" s="17"/>
      <c r="N23" s="17"/>
      <c r="O23" s="17"/>
      <c r="P23" s="17"/>
      <c r="Q23" s="18"/>
      <c r="R23" s="18">
        <f t="shared" si="0"/>
        <v>452.48</v>
      </c>
      <c r="S23" s="19">
        <f t="shared" si="1"/>
        <v>3</v>
      </c>
      <c r="T23" s="19">
        <f t="shared" si="2"/>
        <v>20.500039837359665</v>
      </c>
      <c r="U23" s="19">
        <f t="shared" si="3"/>
        <v>4.5305957914956823</v>
      </c>
      <c r="V23" s="19" t="str">
        <f t="shared" si="4"/>
        <v>ОДНОРОДНЫЕ</v>
      </c>
      <c r="W23" s="18">
        <f t="shared" si="5"/>
        <v>2262.4</v>
      </c>
    </row>
    <row r="24" spans="1:23" x14ac:dyDescent="0.25">
      <c r="A24" s="20">
        <v>6</v>
      </c>
      <c r="B24" s="1" t="s">
        <v>43</v>
      </c>
      <c r="C24" s="19" t="s">
        <v>67</v>
      </c>
      <c r="D24" s="19">
        <v>1300</v>
      </c>
      <c r="E24" s="17">
        <v>82.22</v>
      </c>
      <c r="F24" s="17">
        <v>84</v>
      </c>
      <c r="G24" s="17">
        <v>85.68</v>
      </c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>
        <f t="shared" si="0"/>
        <v>83.97</v>
      </c>
      <c r="S24" s="19">
        <f t="shared" si="1"/>
        <v>3</v>
      </c>
      <c r="T24" s="19">
        <f t="shared" si="2"/>
        <v>1.7302408310213198</v>
      </c>
      <c r="U24" s="19">
        <f t="shared" si="3"/>
        <v>2.0605464225572465</v>
      </c>
      <c r="V24" s="19" t="str">
        <f t="shared" si="4"/>
        <v>ОДНОРОДНЫЕ</v>
      </c>
      <c r="W24" s="18">
        <f t="shared" si="5"/>
        <v>109161</v>
      </c>
    </row>
    <row r="25" spans="1:23" x14ac:dyDescent="0.25">
      <c r="A25" s="20">
        <v>7</v>
      </c>
      <c r="B25" s="1" t="s">
        <v>44</v>
      </c>
      <c r="C25" s="19" t="s">
        <v>67</v>
      </c>
      <c r="D25" s="19">
        <v>50</v>
      </c>
      <c r="E25" s="17">
        <v>283.33999999999997</v>
      </c>
      <c r="F25" s="17">
        <v>291.23</v>
      </c>
      <c r="G25" s="17"/>
      <c r="H25" s="17"/>
      <c r="I25" s="17"/>
      <c r="J25" s="17"/>
      <c r="K25" s="17">
        <v>290.10000000000002</v>
      </c>
      <c r="L25" s="17"/>
      <c r="M25" s="17"/>
      <c r="N25" s="17"/>
      <c r="O25" s="17"/>
      <c r="P25" s="17"/>
      <c r="Q25" s="18"/>
      <c r="R25" s="18">
        <f t="shared" si="0"/>
        <v>288.22000000000003</v>
      </c>
      <c r="S25" s="19">
        <f t="shared" si="1"/>
        <v>3</v>
      </c>
      <c r="T25" s="19">
        <f t="shared" si="2"/>
        <v>4.2666653645831607</v>
      </c>
      <c r="U25" s="19">
        <f t="shared" si="3"/>
        <v>1.4803502062948999</v>
      </c>
      <c r="V25" s="19" t="str">
        <f t="shared" si="4"/>
        <v>ОДНОРОДНЫЕ</v>
      </c>
      <c r="W25" s="18">
        <f t="shared" si="5"/>
        <v>14411.000000000002</v>
      </c>
    </row>
    <row r="26" spans="1:23" x14ac:dyDescent="0.25">
      <c r="A26" s="20">
        <v>8</v>
      </c>
      <c r="B26" s="1" t="s">
        <v>45</v>
      </c>
      <c r="C26" s="19" t="s">
        <v>67</v>
      </c>
      <c r="D26" s="19">
        <v>120</v>
      </c>
      <c r="E26" s="17">
        <v>147.85</v>
      </c>
      <c r="F26" s="16">
        <v>159.79</v>
      </c>
      <c r="G26" s="16">
        <v>172.04</v>
      </c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8">
        <f t="shared" si="0"/>
        <v>159.88999999999999</v>
      </c>
      <c r="S26" s="19">
        <f t="shared" si="1"/>
        <v>3</v>
      </c>
      <c r="T26" s="19">
        <f t="shared" si="2"/>
        <v>12.095331055135834</v>
      </c>
      <c r="U26" s="19">
        <f t="shared" si="3"/>
        <v>7.5647826975644721</v>
      </c>
      <c r="V26" s="19" t="str">
        <f t="shared" si="4"/>
        <v>ОДНОРОДНЫЕ</v>
      </c>
      <c r="W26" s="18">
        <f t="shared" si="5"/>
        <v>19186.8</v>
      </c>
    </row>
    <row r="27" spans="1:23" x14ac:dyDescent="0.25">
      <c r="A27" s="20">
        <v>9</v>
      </c>
      <c r="B27" s="1" t="s">
        <v>46</v>
      </c>
      <c r="C27" s="19" t="s">
        <v>67</v>
      </c>
      <c r="D27" s="19">
        <v>25</v>
      </c>
      <c r="E27" s="17">
        <v>990.48</v>
      </c>
      <c r="F27" s="17">
        <v>1028.04</v>
      </c>
      <c r="G27" s="17">
        <v>1036.76</v>
      </c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18">
        <f t="shared" si="0"/>
        <v>1018.43</v>
      </c>
      <c r="S27" s="19">
        <f t="shared" si="1"/>
        <v>3</v>
      </c>
      <c r="T27" s="19">
        <f t="shared" si="2"/>
        <v>24.592107134878304</v>
      </c>
      <c r="U27" s="19">
        <f t="shared" si="3"/>
        <v>2.414707651471216</v>
      </c>
      <c r="V27" s="19" t="str">
        <f t="shared" si="4"/>
        <v>ОДНОРОДНЫЕ</v>
      </c>
      <c r="W27" s="18">
        <f t="shared" si="5"/>
        <v>25460.75</v>
      </c>
    </row>
    <row r="28" spans="1:23" x14ac:dyDescent="0.25">
      <c r="A28" s="20">
        <v>10</v>
      </c>
      <c r="B28" s="1" t="s">
        <v>47</v>
      </c>
      <c r="C28" s="19" t="s">
        <v>67</v>
      </c>
      <c r="D28" s="19">
        <v>300</v>
      </c>
      <c r="E28" s="17">
        <v>177.98</v>
      </c>
      <c r="F28" s="17">
        <v>178.55</v>
      </c>
      <c r="G28" s="17">
        <v>207.46</v>
      </c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>
        <f t="shared" si="0"/>
        <v>188</v>
      </c>
      <c r="S28" s="19">
        <f t="shared" si="1"/>
        <v>3</v>
      </c>
      <c r="T28" s="19">
        <f t="shared" si="2"/>
        <v>16.858150353266325</v>
      </c>
      <c r="U28" s="19">
        <f t="shared" si="3"/>
        <v>8.9671012517374074</v>
      </c>
      <c r="V28" s="19" t="str">
        <f t="shared" si="4"/>
        <v>ОДНОРОДНЫЕ</v>
      </c>
      <c r="W28" s="18">
        <f t="shared" si="5"/>
        <v>56400</v>
      </c>
    </row>
    <row r="29" spans="1:23" x14ac:dyDescent="0.25">
      <c r="A29" s="20">
        <v>11</v>
      </c>
      <c r="B29" s="1" t="s">
        <v>47</v>
      </c>
      <c r="C29" s="19" t="s">
        <v>67</v>
      </c>
      <c r="D29" s="19">
        <v>380</v>
      </c>
      <c r="E29" s="17">
        <v>116.61</v>
      </c>
      <c r="F29" s="17">
        <v>121.44</v>
      </c>
      <c r="G29" s="17"/>
      <c r="H29" s="17"/>
      <c r="I29" s="17"/>
      <c r="J29" s="17"/>
      <c r="K29" s="17"/>
      <c r="L29" s="17"/>
      <c r="M29" s="17"/>
      <c r="N29" s="17">
        <v>122</v>
      </c>
      <c r="O29" s="17"/>
      <c r="P29" s="17"/>
      <c r="Q29" s="18"/>
      <c r="R29" s="18">
        <f t="shared" si="0"/>
        <v>120.02</v>
      </c>
      <c r="S29" s="19">
        <f t="shared" si="1"/>
        <v>3</v>
      </c>
      <c r="T29" s="19">
        <f t="shared" si="2"/>
        <v>2.9635170546722573</v>
      </c>
      <c r="U29" s="19">
        <f t="shared" si="3"/>
        <v>2.4691860145577884</v>
      </c>
      <c r="V29" s="19" t="str">
        <f t="shared" si="4"/>
        <v>ОДНОРОДНЫЕ</v>
      </c>
      <c r="W29" s="18">
        <f t="shared" si="5"/>
        <v>45607.6</v>
      </c>
    </row>
    <row r="30" spans="1:23" x14ac:dyDescent="0.25">
      <c r="A30" s="20">
        <v>12</v>
      </c>
      <c r="B30" s="1" t="s">
        <v>47</v>
      </c>
      <c r="C30" s="19" t="s">
        <v>67</v>
      </c>
      <c r="D30" s="19">
        <v>250</v>
      </c>
      <c r="E30" s="17">
        <v>54.42</v>
      </c>
      <c r="F30" s="17">
        <v>55.33</v>
      </c>
      <c r="G30" s="17">
        <v>56.65</v>
      </c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8">
        <f t="shared" si="0"/>
        <v>55.47</v>
      </c>
      <c r="S30" s="19">
        <f t="shared" si="1"/>
        <v>3</v>
      </c>
      <c r="T30" s="19">
        <f t="shared" si="2"/>
        <v>1.1212641675061814</v>
      </c>
      <c r="U30" s="19">
        <f t="shared" si="3"/>
        <v>2.0213884397082773</v>
      </c>
      <c r="V30" s="19" t="str">
        <f t="shared" si="4"/>
        <v>ОДНОРОДНЫЕ</v>
      </c>
      <c r="W30" s="18">
        <f t="shared" si="5"/>
        <v>13867.5</v>
      </c>
    </row>
    <row r="31" spans="1:23" x14ac:dyDescent="0.25">
      <c r="A31" s="20">
        <v>13</v>
      </c>
      <c r="B31" s="3" t="s">
        <v>48</v>
      </c>
      <c r="C31" s="19" t="s">
        <v>67</v>
      </c>
      <c r="D31" s="19">
        <v>55</v>
      </c>
      <c r="E31" s="17">
        <v>363.87</v>
      </c>
      <c r="F31" s="17">
        <v>364.35</v>
      </c>
      <c r="G31" s="17">
        <v>387.71</v>
      </c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18">
        <f t="shared" si="0"/>
        <v>371.98</v>
      </c>
      <c r="S31" s="19">
        <f t="shared" si="1"/>
        <v>3</v>
      </c>
      <c r="T31" s="19">
        <f t="shared" si="2"/>
        <v>13.627579878075666</v>
      </c>
      <c r="U31" s="19">
        <f t="shared" si="3"/>
        <v>3.6635248879175402</v>
      </c>
      <c r="V31" s="19" t="str">
        <f t="shared" si="4"/>
        <v>ОДНОРОДНЫЕ</v>
      </c>
      <c r="W31" s="18">
        <f t="shared" si="5"/>
        <v>20458.900000000001</v>
      </c>
    </row>
    <row r="32" spans="1:23" x14ac:dyDescent="0.25">
      <c r="A32" s="20">
        <v>14</v>
      </c>
      <c r="B32" s="3" t="s">
        <v>49</v>
      </c>
      <c r="C32" s="19" t="s">
        <v>67</v>
      </c>
      <c r="D32" s="19">
        <v>8</v>
      </c>
      <c r="E32" s="17">
        <v>80.03</v>
      </c>
      <c r="F32" s="17">
        <v>88.77</v>
      </c>
      <c r="G32" s="17">
        <v>90.75</v>
      </c>
      <c r="H32" s="17"/>
      <c r="I32" s="16"/>
      <c r="J32" s="17"/>
      <c r="K32" s="17"/>
      <c r="L32" s="17"/>
      <c r="M32" s="17"/>
      <c r="N32" s="17"/>
      <c r="O32" s="17"/>
      <c r="P32" s="17"/>
      <c r="Q32" s="18"/>
      <c r="R32" s="18">
        <f t="shared" si="0"/>
        <v>86.52</v>
      </c>
      <c r="S32" s="19">
        <f t="shared" si="1"/>
        <v>3</v>
      </c>
      <c r="T32" s="19">
        <f t="shared" si="2"/>
        <v>5.7041855977285065</v>
      </c>
      <c r="U32" s="19">
        <f t="shared" si="3"/>
        <v>6.5929098448087222</v>
      </c>
      <c r="V32" s="19" t="str">
        <f t="shared" si="4"/>
        <v>ОДНОРОДНЫЕ</v>
      </c>
      <c r="W32" s="18">
        <f t="shared" si="5"/>
        <v>692.16</v>
      </c>
    </row>
    <row r="33" spans="1:23" x14ac:dyDescent="0.25">
      <c r="A33" s="20">
        <v>15</v>
      </c>
      <c r="B33" s="1" t="s">
        <v>50</v>
      </c>
      <c r="C33" s="19" t="s">
        <v>67</v>
      </c>
      <c r="D33" s="19">
        <v>10</v>
      </c>
      <c r="E33" s="17">
        <v>59.95</v>
      </c>
      <c r="F33" s="16">
        <v>60.97</v>
      </c>
      <c r="G33" s="16"/>
      <c r="H33" s="17"/>
      <c r="I33" s="17"/>
      <c r="J33" s="17"/>
      <c r="K33" s="17"/>
      <c r="L33" s="17">
        <v>69</v>
      </c>
      <c r="M33" s="17"/>
      <c r="N33" s="17"/>
      <c r="O33" s="17"/>
      <c r="P33" s="17"/>
      <c r="Q33" s="18"/>
      <c r="R33" s="18">
        <f t="shared" si="0"/>
        <v>63.31</v>
      </c>
      <c r="S33" s="19">
        <f t="shared" si="1"/>
        <v>3</v>
      </c>
      <c r="T33" s="19">
        <f t="shared" si="2"/>
        <v>4.9568773772742576</v>
      </c>
      <c r="U33" s="19">
        <f t="shared" si="3"/>
        <v>7.8295330552428641</v>
      </c>
      <c r="V33" s="19" t="str">
        <f t="shared" si="4"/>
        <v>ОДНОРОДНЫЕ</v>
      </c>
      <c r="W33" s="18">
        <f t="shared" si="5"/>
        <v>633.1</v>
      </c>
    </row>
    <row r="34" spans="1:23" x14ac:dyDescent="0.25">
      <c r="A34" s="20">
        <v>16</v>
      </c>
      <c r="B34" s="1" t="s">
        <v>50</v>
      </c>
      <c r="C34" s="19" t="s">
        <v>67</v>
      </c>
      <c r="D34" s="19">
        <v>25</v>
      </c>
      <c r="E34" s="17">
        <v>49.27</v>
      </c>
      <c r="F34" s="17">
        <v>49.28</v>
      </c>
      <c r="G34" s="17">
        <v>59.77</v>
      </c>
      <c r="H34" s="17"/>
      <c r="I34" s="17"/>
      <c r="J34" s="17"/>
      <c r="K34" s="17"/>
      <c r="L34" s="17"/>
      <c r="M34" s="17"/>
      <c r="N34" s="17"/>
      <c r="O34" s="17"/>
      <c r="P34" s="17"/>
      <c r="Q34" s="18"/>
      <c r="R34" s="18">
        <f t="shared" si="0"/>
        <v>52.77</v>
      </c>
      <c r="S34" s="19">
        <f t="shared" si="1"/>
        <v>3</v>
      </c>
      <c r="T34" s="19">
        <f t="shared" si="2"/>
        <v>6.0592931380923751</v>
      </c>
      <c r="U34" s="19">
        <f t="shared" si="3"/>
        <v>11.482458097578879</v>
      </c>
      <c r="V34" s="19" t="str">
        <f t="shared" si="4"/>
        <v>ОДНОРОДНЫЕ</v>
      </c>
      <c r="W34" s="18">
        <f t="shared" si="5"/>
        <v>1319.25</v>
      </c>
    </row>
    <row r="35" spans="1:23" x14ac:dyDescent="0.25">
      <c r="A35" s="20">
        <v>17</v>
      </c>
      <c r="B35" s="1" t="s">
        <v>51</v>
      </c>
      <c r="C35" s="19" t="s">
        <v>67</v>
      </c>
      <c r="D35" s="19">
        <v>10</v>
      </c>
      <c r="E35" s="17">
        <v>739.01</v>
      </c>
      <c r="F35" s="17">
        <v>913.61</v>
      </c>
      <c r="G35" s="17">
        <v>920.15</v>
      </c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18">
        <f t="shared" si="0"/>
        <v>857.59</v>
      </c>
      <c r="S35" s="19">
        <f t="shared" si="1"/>
        <v>3</v>
      </c>
      <c r="T35" s="19">
        <f t="shared" si="2"/>
        <v>102.74534150023543</v>
      </c>
      <c r="U35" s="19">
        <f t="shared" si="3"/>
        <v>11.9807065730985</v>
      </c>
      <c r="V35" s="19" t="str">
        <f t="shared" si="4"/>
        <v>ОДНОРОДНЫЕ</v>
      </c>
      <c r="W35" s="18">
        <f t="shared" si="5"/>
        <v>8575.9</v>
      </c>
    </row>
    <row r="36" spans="1:23" x14ac:dyDescent="0.25">
      <c r="A36" s="20">
        <v>18</v>
      </c>
      <c r="B36" s="1" t="s">
        <v>51</v>
      </c>
      <c r="C36" s="19" t="s">
        <v>67</v>
      </c>
      <c r="D36" s="19">
        <v>10</v>
      </c>
      <c r="E36" s="17">
        <v>748.9</v>
      </c>
      <c r="F36" s="17">
        <v>765.32</v>
      </c>
      <c r="G36" s="17">
        <v>784.99</v>
      </c>
      <c r="H36" s="17"/>
      <c r="I36" s="17"/>
      <c r="J36" s="17"/>
      <c r="K36" s="17"/>
      <c r="L36" s="17"/>
      <c r="M36" s="17"/>
      <c r="N36" s="17"/>
      <c r="O36" s="17"/>
      <c r="P36" s="17"/>
      <c r="Q36" s="18"/>
      <c r="R36" s="18">
        <f t="shared" si="0"/>
        <v>766.4</v>
      </c>
      <c r="S36" s="19">
        <f t="shared" si="1"/>
        <v>3</v>
      </c>
      <c r="T36" s="19">
        <f t="shared" si="2"/>
        <v>18.069372798559829</v>
      </c>
      <c r="U36" s="19">
        <f t="shared" si="3"/>
        <v>2.3576947806054056</v>
      </c>
      <c r="V36" s="19" t="str">
        <f t="shared" si="4"/>
        <v>ОДНОРОДНЫЕ</v>
      </c>
      <c r="W36" s="18">
        <f t="shared" si="5"/>
        <v>7664</v>
      </c>
    </row>
    <row r="37" spans="1:23" x14ac:dyDescent="0.25">
      <c r="A37" s="20">
        <v>19</v>
      </c>
      <c r="B37" s="1" t="s">
        <v>52</v>
      </c>
      <c r="C37" s="19" t="s">
        <v>67</v>
      </c>
      <c r="D37" s="19">
        <v>200</v>
      </c>
      <c r="E37" s="17">
        <v>199.66</v>
      </c>
      <c r="F37" s="17">
        <v>199.83</v>
      </c>
      <c r="G37" s="17">
        <v>220.41</v>
      </c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18">
        <f t="shared" si="0"/>
        <v>206.63</v>
      </c>
      <c r="S37" s="19">
        <f t="shared" si="1"/>
        <v>3</v>
      </c>
      <c r="T37" s="19">
        <f t="shared" si="2"/>
        <v>11.93124609306728</v>
      </c>
      <c r="U37" s="19">
        <f t="shared" si="3"/>
        <v>5.7742080496865311</v>
      </c>
      <c r="V37" s="19" t="str">
        <f t="shared" si="4"/>
        <v>ОДНОРОДНЫЕ</v>
      </c>
      <c r="W37" s="18">
        <f t="shared" si="5"/>
        <v>41326</v>
      </c>
    </row>
    <row r="38" spans="1:23" x14ac:dyDescent="0.25">
      <c r="A38" s="20">
        <v>20</v>
      </c>
      <c r="B38" s="3" t="s">
        <v>53</v>
      </c>
      <c r="C38" s="19" t="s">
        <v>67</v>
      </c>
      <c r="D38" s="19">
        <v>180</v>
      </c>
      <c r="E38" s="2">
        <v>52.8</v>
      </c>
      <c r="F38" s="17">
        <v>55.55</v>
      </c>
      <c r="G38" s="17">
        <v>57.02</v>
      </c>
      <c r="H38" s="17"/>
      <c r="I38" s="17"/>
      <c r="J38" s="17"/>
      <c r="K38" s="17"/>
      <c r="L38" s="17"/>
      <c r="M38" s="17"/>
      <c r="N38" s="17"/>
      <c r="O38" s="17"/>
      <c r="P38" s="17"/>
      <c r="Q38" s="18"/>
      <c r="R38" s="18">
        <f t="shared" si="0"/>
        <v>55.12</v>
      </c>
      <c r="S38" s="19">
        <f t="shared" si="1"/>
        <v>3</v>
      </c>
      <c r="T38" s="19">
        <f t="shared" si="2"/>
        <v>2.1421095521315769</v>
      </c>
      <c r="U38" s="19">
        <f t="shared" si="3"/>
        <v>3.886265515478188</v>
      </c>
      <c r="V38" s="19" t="str">
        <f t="shared" si="4"/>
        <v>ОДНОРОДНЫЕ</v>
      </c>
      <c r="W38" s="18">
        <f t="shared" si="5"/>
        <v>9921.6</v>
      </c>
    </row>
    <row r="39" spans="1:23" x14ac:dyDescent="0.25">
      <c r="A39" s="20">
        <v>21</v>
      </c>
      <c r="B39" s="3" t="s">
        <v>53</v>
      </c>
      <c r="C39" s="19" t="s">
        <v>67</v>
      </c>
      <c r="D39" s="19">
        <v>80</v>
      </c>
      <c r="E39" s="17">
        <v>55.22</v>
      </c>
      <c r="F39" s="17">
        <v>56.17</v>
      </c>
      <c r="G39" s="17">
        <v>57.21</v>
      </c>
      <c r="H39" s="17"/>
      <c r="I39" s="17"/>
      <c r="J39" s="17"/>
      <c r="K39" s="17"/>
      <c r="L39" s="17"/>
      <c r="M39" s="17"/>
      <c r="N39" s="17"/>
      <c r="O39" s="17"/>
      <c r="P39" s="17"/>
      <c r="Q39" s="18"/>
      <c r="R39" s="18">
        <f t="shared" si="0"/>
        <v>56.2</v>
      </c>
      <c r="S39" s="19">
        <f t="shared" si="1"/>
        <v>3</v>
      </c>
      <c r="T39" s="19">
        <f t="shared" si="2"/>
        <v>0.99533913818356501</v>
      </c>
      <c r="U39" s="19">
        <f t="shared" si="3"/>
        <v>1.771066082177162</v>
      </c>
      <c r="V39" s="19" t="str">
        <f t="shared" si="4"/>
        <v>ОДНОРОДНЫЕ</v>
      </c>
      <c r="W39" s="18">
        <f t="shared" si="5"/>
        <v>4496</v>
      </c>
    </row>
    <row r="40" spans="1:23" x14ac:dyDescent="0.25">
      <c r="A40" s="20">
        <v>22</v>
      </c>
      <c r="B40" s="3" t="s">
        <v>40</v>
      </c>
      <c r="C40" s="19" t="s">
        <v>67</v>
      </c>
      <c r="D40" s="19">
        <v>750</v>
      </c>
      <c r="E40" s="17">
        <v>177.31</v>
      </c>
      <c r="F40" s="17">
        <v>189.53</v>
      </c>
      <c r="G40" s="17">
        <v>208.89</v>
      </c>
      <c r="H40" s="17"/>
      <c r="I40" s="17"/>
      <c r="J40" s="17"/>
      <c r="K40" s="17"/>
      <c r="L40" s="17"/>
      <c r="M40" s="17"/>
      <c r="N40" s="17"/>
      <c r="O40" s="17"/>
      <c r="P40" s="17"/>
      <c r="Q40" s="18"/>
      <c r="R40" s="18">
        <f t="shared" si="0"/>
        <v>191.91</v>
      </c>
      <c r="S40" s="19">
        <f t="shared" si="1"/>
        <v>3</v>
      </c>
      <c r="T40" s="19">
        <f t="shared" si="2"/>
        <v>15.923956794716561</v>
      </c>
      <c r="U40" s="19">
        <f t="shared" ref="U40:U61" si="6">T40/R40*100</f>
        <v>8.297617005219406</v>
      </c>
      <c r="V40" s="19" t="str">
        <f t="shared" ref="V40:V61" si="7">IF(U40&lt;33,"ОДНОРОДНЫЕ","НЕОДНОРОДНЫЕ")</f>
        <v>ОДНОРОДНЫЕ</v>
      </c>
      <c r="W40" s="18">
        <f>D40*R40</f>
        <v>143932.5</v>
      </c>
    </row>
    <row r="41" spans="1:23" x14ac:dyDescent="0.25">
      <c r="A41" s="20">
        <v>23</v>
      </c>
      <c r="B41" s="3" t="s">
        <v>54</v>
      </c>
      <c r="C41" s="19" t="s">
        <v>67</v>
      </c>
      <c r="D41" s="19">
        <v>150</v>
      </c>
      <c r="E41" s="2">
        <v>59.38</v>
      </c>
      <c r="F41" s="17">
        <v>61.73</v>
      </c>
      <c r="G41" s="17">
        <v>63.29</v>
      </c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18">
        <f t="shared" si="0"/>
        <v>61.47</v>
      </c>
      <c r="S41" s="19">
        <f t="shared" si="1"/>
        <v>3</v>
      </c>
      <c r="T41" s="19">
        <f t="shared" si="2"/>
        <v>1.9682564196093266</v>
      </c>
      <c r="U41" s="19">
        <f t="shared" si="6"/>
        <v>3.2019788833729077</v>
      </c>
      <c r="V41" s="19" t="str">
        <f t="shared" si="7"/>
        <v>ОДНОРОДНЫЕ</v>
      </c>
      <c r="W41" s="18">
        <f>D41*R41</f>
        <v>9220.5</v>
      </c>
    </row>
    <row r="42" spans="1:23" x14ac:dyDescent="0.25">
      <c r="A42" s="20">
        <v>24</v>
      </c>
      <c r="B42" s="3" t="s">
        <v>54</v>
      </c>
      <c r="C42" s="19" t="s">
        <v>67</v>
      </c>
      <c r="D42" s="19">
        <v>80</v>
      </c>
      <c r="E42" s="17">
        <v>65.33</v>
      </c>
      <c r="F42" s="17">
        <v>67.3</v>
      </c>
      <c r="G42" s="17">
        <v>70</v>
      </c>
      <c r="H42" s="17"/>
      <c r="I42" s="17"/>
      <c r="J42" s="17"/>
      <c r="K42" s="17"/>
      <c r="L42" s="17"/>
      <c r="M42" s="17"/>
      <c r="N42" s="17"/>
      <c r="O42" s="17"/>
      <c r="P42" s="17"/>
      <c r="Q42" s="18"/>
      <c r="R42" s="18">
        <f t="shared" si="0"/>
        <v>67.540000000000006</v>
      </c>
      <c r="S42" s="19">
        <f t="shared" si="1"/>
        <v>3</v>
      </c>
      <c r="T42" s="19">
        <f t="shared" si="2"/>
        <v>2.3444899942915809</v>
      </c>
      <c r="U42" s="19">
        <f t="shared" si="6"/>
        <v>3.4712614662297607</v>
      </c>
      <c r="V42" s="19" t="str">
        <f t="shared" si="7"/>
        <v>ОДНОРОДНЫЕ</v>
      </c>
      <c r="W42" s="18">
        <f>D42*R42</f>
        <v>5403.2000000000007</v>
      </c>
    </row>
    <row r="43" spans="1:23" x14ac:dyDescent="0.25">
      <c r="A43" s="20">
        <v>25</v>
      </c>
      <c r="B43" s="3" t="s">
        <v>55</v>
      </c>
      <c r="C43" s="19" t="s">
        <v>67</v>
      </c>
      <c r="D43" s="19">
        <v>15</v>
      </c>
      <c r="E43" s="17">
        <v>117.74</v>
      </c>
      <c r="F43" s="17"/>
      <c r="G43" s="17"/>
      <c r="H43" s="17">
        <v>111</v>
      </c>
      <c r="I43" s="17"/>
      <c r="J43" s="17"/>
      <c r="K43" s="17"/>
      <c r="L43" s="17">
        <v>118</v>
      </c>
      <c r="M43" s="17"/>
      <c r="N43" s="17"/>
      <c r="O43" s="17"/>
      <c r="P43" s="17"/>
      <c r="Q43" s="18"/>
      <c r="R43" s="18">
        <f t="shared" si="0"/>
        <v>115.58</v>
      </c>
      <c r="S43" s="19">
        <f t="shared" si="1"/>
        <v>3</v>
      </c>
      <c r="T43" s="19">
        <f t="shared" si="2"/>
        <v>3.9685261747908362</v>
      </c>
      <c r="U43" s="19">
        <f t="shared" si="6"/>
        <v>3.4335751642073338</v>
      </c>
      <c r="V43" s="19" t="str">
        <f t="shared" si="7"/>
        <v>ОДНОРОДНЫЕ</v>
      </c>
      <c r="W43" s="18">
        <f>D43*R43</f>
        <v>1733.7</v>
      </c>
    </row>
    <row r="44" spans="1:23" x14ac:dyDescent="0.25">
      <c r="A44" s="20">
        <v>26</v>
      </c>
      <c r="B44" s="3" t="s">
        <v>56</v>
      </c>
      <c r="C44" s="19" t="s">
        <v>67</v>
      </c>
      <c r="D44" s="19">
        <v>350</v>
      </c>
      <c r="E44" s="17">
        <v>78.319999999999993</v>
      </c>
      <c r="F44" s="17">
        <v>82.01</v>
      </c>
      <c r="G44" s="17">
        <v>82.01</v>
      </c>
      <c r="H44" s="17"/>
      <c r="I44" s="17"/>
      <c r="J44" s="17"/>
      <c r="K44" s="17"/>
      <c r="L44" s="17"/>
      <c r="M44" s="17"/>
      <c r="N44" s="17"/>
      <c r="O44" s="17"/>
      <c r="P44" s="17"/>
      <c r="Q44" s="18"/>
      <c r="R44" s="18">
        <f t="shared" si="0"/>
        <v>80.78</v>
      </c>
      <c r="S44" s="19">
        <f t="shared" si="1"/>
        <v>3</v>
      </c>
      <c r="T44" s="19">
        <f t="shared" si="2"/>
        <v>2.1304224933097262</v>
      </c>
      <c r="U44" s="19">
        <f t="shared" si="6"/>
        <v>2.6373143021907972</v>
      </c>
      <c r="V44" s="19" t="str">
        <f t="shared" si="7"/>
        <v>ОДНОРОДНЫЕ</v>
      </c>
      <c r="W44" s="18">
        <f>D44*R44</f>
        <v>28273</v>
      </c>
    </row>
    <row r="45" spans="1:23" x14ac:dyDescent="0.25">
      <c r="A45" s="20">
        <v>27</v>
      </c>
      <c r="B45" s="3" t="s">
        <v>56</v>
      </c>
      <c r="C45" s="19" t="s">
        <v>67</v>
      </c>
      <c r="D45" s="19">
        <v>450</v>
      </c>
      <c r="E45" s="17">
        <v>75.349999999999994</v>
      </c>
      <c r="F45" s="17">
        <v>76.37</v>
      </c>
      <c r="G45" s="17">
        <v>95.86</v>
      </c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18">
        <f t="shared" si="0"/>
        <v>82.53</v>
      </c>
      <c r="S45" s="19">
        <f t="shared" si="1"/>
        <v>3</v>
      </c>
      <c r="T45" s="19">
        <f t="shared" si="2"/>
        <v>11.558262556861091</v>
      </c>
      <c r="U45" s="19">
        <f t="shared" ref="U45:U49" si="8">T45/R45*100</f>
        <v>14.004922521339017</v>
      </c>
      <c r="V45" s="19" t="str">
        <f t="shared" ref="V45:V49" si="9">IF(U45&lt;33,"ОДНОРОДНЫЕ","НЕОДНОРОДНЫЕ")</f>
        <v>ОДНОРОДНЫЕ</v>
      </c>
      <c r="W45" s="18">
        <f t="shared" ref="W45:W49" si="10">D45*R45</f>
        <v>37138.5</v>
      </c>
    </row>
    <row r="46" spans="1:23" x14ac:dyDescent="0.25">
      <c r="A46" s="20">
        <v>28</v>
      </c>
      <c r="B46" s="3" t="s">
        <v>56</v>
      </c>
      <c r="C46" s="19" t="s">
        <v>67</v>
      </c>
      <c r="D46" s="19">
        <v>65</v>
      </c>
      <c r="E46" s="17">
        <v>95.98</v>
      </c>
      <c r="F46" s="17">
        <v>100.43</v>
      </c>
      <c r="G46" s="17">
        <v>104.8</v>
      </c>
      <c r="H46" s="17"/>
      <c r="I46" s="17"/>
      <c r="J46" s="17"/>
      <c r="K46" s="17"/>
      <c r="L46" s="17"/>
      <c r="M46" s="17"/>
      <c r="N46" s="17"/>
      <c r="O46" s="17"/>
      <c r="P46" s="17"/>
      <c r="Q46" s="18"/>
      <c r="R46" s="18">
        <f t="shared" si="0"/>
        <v>100.4</v>
      </c>
      <c r="S46" s="19">
        <f t="shared" si="1"/>
        <v>3</v>
      </c>
      <c r="T46" s="19">
        <f t="shared" si="2"/>
        <v>4.4100604682173357</v>
      </c>
      <c r="U46" s="19">
        <f t="shared" si="8"/>
        <v>4.3924905061925656</v>
      </c>
      <c r="V46" s="19" t="str">
        <f t="shared" si="9"/>
        <v>ОДНОРОДНЫЕ</v>
      </c>
      <c r="W46" s="18">
        <f t="shared" si="10"/>
        <v>6526</v>
      </c>
    </row>
    <row r="47" spans="1:23" x14ac:dyDescent="0.25">
      <c r="A47" s="20">
        <v>29</v>
      </c>
      <c r="B47" s="1" t="s">
        <v>57</v>
      </c>
      <c r="C47" s="19" t="s">
        <v>67</v>
      </c>
      <c r="D47" s="19">
        <v>350</v>
      </c>
      <c r="E47" s="2">
        <v>49.19</v>
      </c>
      <c r="F47" s="17">
        <v>53.96</v>
      </c>
      <c r="G47" s="17">
        <v>64.08</v>
      </c>
      <c r="H47" s="17"/>
      <c r="I47" s="17"/>
      <c r="J47" s="17"/>
      <c r="K47" s="17"/>
      <c r="L47" s="17"/>
      <c r="M47" s="17"/>
      <c r="N47" s="17"/>
      <c r="O47" s="17"/>
      <c r="P47" s="17"/>
      <c r="Q47" s="18"/>
      <c r="R47" s="18">
        <f t="shared" si="0"/>
        <v>55.74</v>
      </c>
      <c r="S47" s="19">
        <f t="shared" si="1"/>
        <v>3</v>
      </c>
      <c r="T47" s="19">
        <f t="shared" si="2"/>
        <v>7.6035013864227308</v>
      </c>
      <c r="U47" s="19">
        <f t="shared" si="8"/>
        <v>13.641014327991982</v>
      </c>
      <c r="V47" s="19" t="str">
        <f t="shared" si="9"/>
        <v>ОДНОРОДНЫЕ</v>
      </c>
      <c r="W47" s="18">
        <f t="shared" si="10"/>
        <v>19509</v>
      </c>
    </row>
    <row r="48" spans="1:23" x14ac:dyDescent="0.25">
      <c r="A48" s="20">
        <v>30</v>
      </c>
      <c r="B48" s="1" t="s">
        <v>57</v>
      </c>
      <c r="C48" s="19" t="s">
        <v>67</v>
      </c>
      <c r="D48" s="19">
        <v>100</v>
      </c>
      <c r="E48" s="17">
        <v>64.81</v>
      </c>
      <c r="F48" s="17">
        <v>92.96</v>
      </c>
      <c r="G48" s="17">
        <v>94.85</v>
      </c>
      <c r="H48" s="17"/>
      <c r="I48" s="17"/>
      <c r="J48" s="17"/>
      <c r="K48" s="17"/>
      <c r="L48" s="17"/>
      <c r="M48" s="17"/>
      <c r="N48" s="17"/>
      <c r="O48" s="17"/>
      <c r="P48" s="17"/>
      <c r="Q48" s="18"/>
      <c r="R48" s="18">
        <f t="shared" si="0"/>
        <v>84.21</v>
      </c>
      <c r="S48" s="19">
        <f t="shared" si="1"/>
        <v>3</v>
      </c>
      <c r="T48" s="19">
        <f t="shared" si="2"/>
        <v>16.824566363901759</v>
      </c>
      <c r="U48" s="19">
        <f t="shared" si="8"/>
        <v>19.979297427742264</v>
      </c>
      <c r="V48" s="19" t="str">
        <f t="shared" si="9"/>
        <v>ОДНОРОДНЫЕ</v>
      </c>
      <c r="W48" s="18">
        <f t="shared" si="10"/>
        <v>8421</v>
      </c>
    </row>
    <row r="49" spans="1:25" x14ac:dyDescent="0.25">
      <c r="A49" s="20">
        <v>31</v>
      </c>
      <c r="B49" s="1" t="s">
        <v>58</v>
      </c>
      <c r="C49" s="19" t="s">
        <v>67</v>
      </c>
      <c r="D49" s="19">
        <v>20</v>
      </c>
      <c r="E49" s="17">
        <v>349.09</v>
      </c>
      <c r="F49" s="17">
        <v>355.99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>
        <v>357</v>
      </c>
      <c r="R49" s="18">
        <f t="shared" si="0"/>
        <v>354.03</v>
      </c>
      <c r="S49" s="19">
        <f t="shared" si="1"/>
        <v>3</v>
      </c>
      <c r="T49" s="19">
        <f t="shared" si="2"/>
        <v>4.3050009678667287</v>
      </c>
      <c r="U49" s="19">
        <f t="shared" si="8"/>
        <v>1.2159989175682087</v>
      </c>
      <c r="V49" s="19" t="str">
        <f t="shared" si="9"/>
        <v>ОДНОРОДНЫЕ</v>
      </c>
      <c r="W49" s="18">
        <f t="shared" si="10"/>
        <v>7080.5999999999995</v>
      </c>
    </row>
    <row r="50" spans="1:25" x14ac:dyDescent="0.25">
      <c r="A50" s="20">
        <v>32</v>
      </c>
      <c r="B50" s="1" t="s">
        <v>59</v>
      </c>
      <c r="C50" s="19" t="s">
        <v>67</v>
      </c>
      <c r="D50" s="19">
        <v>12</v>
      </c>
      <c r="E50" s="2">
        <v>37.32</v>
      </c>
      <c r="F50" s="17">
        <v>38.06</v>
      </c>
      <c r="G50" s="17"/>
      <c r="H50" s="17">
        <v>44</v>
      </c>
      <c r="I50" s="17"/>
      <c r="J50" s="17"/>
      <c r="K50" s="17"/>
      <c r="L50" s="17"/>
      <c r="M50" s="17"/>
      <c r="N50" s="17"/>
      <c r="O50" s="17"/>
      <c r="P50" s="17"/>
      <c r="Q50" s="18"/>
      <c r="R50" s="18">
        <f t="shared" si="0"/>
        <v>39.79</v>
      </c>
      <c r="S50" s="19">
        <f t="shared" si="1"/>
        <v>3</v>
      </c>
      <c r="T50" s="19">
        <f t="shared" si="2"/>
        <v>3.6618210405935092</v>
      </c>
      <c r="U50" s="19">
        <f t="shared" ref="U50:U54" si="11">T50/R50*100</f>
        <v>9.2028676566813505</v>
      </c>
      <c r="V50" s="19" t="str">
        <f t="shared" ref="V50:V54" si="12">IF(U50&lt;33,"ОДНОРОДНЫЕ","НЕОДНОРОДНЫЕ")</f>
        <v>ОДНОРОДНЫЕ</v>
      </c>
      <c r="W50" s="18">
        <f t="shared" ref="W50:W54" si="13">D50*R50</f>
        <v>477.48</v>
      </c>
    </row>
    <row r="51" spans="1:25" x14ac:dyDescent="0.25">
      <c r="A51" s="20">
        <v>33</v>
      </c>
      <c r="B51" s="1" t="s">
        <v>59</v>
      </c>
      <c r="C51" s="19" t="s">
        <v>68</v>
      </c>
      <c r="D51" s="19">
        <v>900</v>
      </c>
      <c r="E51" s="2">
        <v>3.36</v>
      </c>
      <c r="F51" s="17">
        <v>2.613</v>
      </c>
      <c r="G51" s="17">
        <v>2.73</v>
      </c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18">
        <f t="shared" si="0"/>
        <v>2.9</v>
      </c>
      <c r="S51" s="19">
        <f t="shared" si="1"/>
        <v>3</v>
      </c>
      <c r="T51" s="19">
        <f t="shared" si="2"/>
        <v>0.4017872571398956</v>
      </c>
      <c r="U51" s="19">
        <f t="shared" si="11"/>
        <v>13.854733004823988</v>
      </c>
      <c r="V51" s="19" t="str">
        <f t="shared" si="12"/>
        <v>ОДНОРОДНЫЕ</v>
      </c>
      <c r="W51" s="18">
        <f t="shared" si="13"/>
        <v>2610</v>
      </c>
    </row>
    <row r="52" spans="1:25" x14ac:dyDescent="0.25">
      <c r="A52" s="20">
        <v>34</v>
      </c>
      <c r="B52" s="1" t="s">
        <v>60</v>
      </c>
      <c r="C52" s="19" t="s">
        <v>67</v>
      </c>
      <c r="D52" s="19">
        <v>70</v>
      </c>
      <c r="E52" s="2">
        <v>275.72000000000003</v>
      </c>
      <c r="F52" s="17">
        <v>280</v>
      </c>
      <c r="G52" s="17"/>
      <c r="H52" s="17"/>
      <c r="I52" s="17"/>
      <c r="J52" s="17">
        <v>280</v>
      </c>
      <c r="K52" s="17"/>
      <c r="L52" s="17"/>
      <c r="M52" s="17"/>
      <c r="N52" s="17"/>
      <c r="O52" s="17"/>
      <c r="P52" s="17"/>
      <c r="Q52" s="18"/>
      <c r="R52" s="18">
        <f t="shared" si="0"/>
        <v>278.57</v>
      </c>
      <c r="S52" s="19">
        <f t="shared" si="1"/>
        <v>3</v>
      </c>
      <c r="T52" s="19">
        <f t="shared" si="2"/>
        <v>2.4710591521315823</v>
      </c>
      <c r="U52" s="19">
        <f t="shared" si="11"/>
        <v>0.88705142410581994</v>
      </c>
      <c r="V52" s="19" t="str">
        <f t="shared" si="12"/>
        <v>ОДНОРОДНЫЕ</v>
      </c>
      <c r="W52" s="18">
        <f t="shared" si="13"/>
        <v>19499.899999999998</v>
      </c>
    </row>
    <row r="53" spans="1:25" x14ac:dyDescent="0.25">
      <c r="A53" s="20">
        <v>35</v>
      </c>
      <c r="B53" s="1" t="s">
        <v>60</v>
      </c>
      <c r="C53" s="19" t="s">
        <v>67</v>
      </c>
      <c r="D53" s="19">
        <v>90</v>
      </c>
      <c r="E53" s="2">
        <v>197.89</v>
      </c>
      <c r="F53" s="17">
        <v>197.95</v>
      </c>
      <c r="G53" s="17">
        <v>198.74</v>
      </c>
      <c r="H53" s="17"/>
      <c r="I53" s="16"/>
      <c r="J53" s="17"/>
      <c r="K53" s="17"/>
      <c r="L53" s="17"/>
      <c r="M53" s="17"/>
      <c r="N53" s="17"/>
      <c r="O53" s="17"/>
      <c r="P53" s="17"/>
      <c r="Q53" s="18"/>
      <c r="R53" s="18">
        <f t="shared" si="0"/>
        <v>198.19</v>
      </c>
      <c r="S53" s="19">
        <f t="shared" si="1"/>
        <v>3</v>
      </c>
      <c r="T53" s="19">
        <f t="shared" si="2"/>
        <v>0.47437678414246331</v>
      </c>
      <c r="U53" s="19">
        <f t="shared" si="11"/>
        <v>0.23935455075556958</v>
      </c>
      <c r="V53" s="19" t="str">
        <f t="shared" si="12"/>
        <v>ОДНОРОДНЫЕ</v>
      </c>
      <c r="W53" s="18">
        <f t="shared" si="13"/>
        <v>17837.099999999999</v>
      </c>
    </row>
    <row r="54" spans="1:25" x14ac:dyDescent="0.25">
      <c r="A54" s="20">
        <v>36</v>
      </c>
      <c r="B54" s="3" t="s">
        <v>61</v>
      </c>
      <c r="C54" s="19" t="s">
        <v>67</v>
      </c>
      <c r="D54" s="19">
        <v>85</v>
      </c>
      <c r="E54" s="21">
        <v>178.01</v>
      </c>
      <c r="F54" s="17">
        <v>183.43</v>
      </c>
      <c r="G54" s="17">
        <v>192.43</v>
      </c>
      <c r="H54" s="17"/>
      <c r="I54" s="17"/>
      <c r="J54" s="17"/>
      <c r="K54" s="17"/>
      <c r="L54" s="17"/>
      <c r="M54" s="17"/>
      <c r="N54" s="17"/>
      <c r="O54" s="17"/>
      <c r="P54" s="17"/>
      <c r="Q54" s="18"/>
      <c r="R54" s="18">
        <f t="shared" si="0"/>
        <v>184.62</v>
      </c>
      <c r="S54" s="19">
        <f t="shared" si="1"/>
        <v>3</v>
      </c>
      <c r="T54" s="19">
        <f t="shared" si="2"/>
        <v>7.2836895412512908</v>
      </c>
      <c r="U54" s="19">
        <f t="shared" si="11"/>
        <v>3.9452332040143485</v>
      </c>
      <c r="V54" s="19" t="str">
        <f t="shared" si="12"/>
        <v>ОДНОРОДНЫЕ</v>
      </c>
      <c r="W54" s="18">
        <f t="shared" si="13"/>
        <v>15692.7</v>
      </c>
    </row>
    <row r="55" spans="1:25" x14ac:dyDescent="0.25">
      <c r="A55" s="20">
        <v>37</v>
      </c>
      <c r="B55" s="3" t="s">
        <v>61</v>
      </c>
      <c r="C55" s="19" t="s">
        <v>67</v>
      </c>
      <c r="D55" s="19">
        <v>550</v>
      </c>
      <c r="E55" s="17">
        <v>63.36</v>
      </c>
      <c r="F55" s="17">
        <v>78.52</v>
      </c>
      <c r="G55" s="17">
        <v>81.27</v>
      </c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18">
        <f t="shared" si="0"/>
        <v>74.38</v>
      </c>
      <c r="S55" s="19">
        <f t="shared" si="1"/>
        <v>3</v>
      </c>
      <c r="T55" s="19">
        <f t="shared" si="2"/>
        <v>9.6450004320027656</v>
      </c>
      <c r="U55" s="19">
        <f t="shared" si="6"/>
        <v>12.967196063461639</v>
      </c>
      <c r="V55" s="19" t="str">
        <f t="shared" si="7"/>
        <v>ОДНОРОДНЫЕ</v>
      </c>
      <c r="W55" s="18">
        <f>D55*R55</f>
        <v>40909</v>
      </c>
    </row>
    <row r="56" spans="1:25" x14ac:dyDescent="0.25">
      <c r="A56" s="20">
        <v>38</v>
      </c>
      <c r="B56" s="1" t="s">
        <v>62</v>
      </c>
      <c r="C56" s="19" t="s">
        <v>67</v>
      </c>
      <c r="D56" s="19">
        <v>60</v>
      </c>
      <c r="E56" s="2">
        <v>284.10000000000002</v>
      </c>
      <c r="F56" s="17"/>
      <c r="G56" s="17"/>
      <c r="H56" s="17"/>
      <c r="I56" s="17"/>
      <c r="J56" s="17"/>
      <c r="K56" s="17">
        <v>283.8</v>
      </c>
      <c r="L56" s="17"/>
      <c r="M56" s="17">
        <v>319</v>
      </c>
      <c r="N56" s="17"/>
      <c r="O56" s="17"/>
      <c r="P56" s="17"/>
      <c r="Q56" s="18"/>
      <c r="R56" s="18">
        <f t="shared" si="0"/>
        <v>295.63</v>
      </c>
      <c r="S56" s="19">
        <f t="shared" si="1"/>
        <v>3</v>
      </c>
      <c r="T56" s="19">
        <f t="shared" si="2"/>
        <v>20.236682863881938</v>
      </c>
      <c r="U56" s="19">
        <f t="shared" si="6"/>
        <v>6.8452737759638529</v>
      </c>
      <c r="V56" s="19" t="str">
        <f t="shared" si="7"/>
        <v>ОДНОРОДНЫЕ</v>
      </c>
      <c r="W56" s="18">
        <f>D56*R56</f>
        <v>17737.8</v>
      </c>
    </row>
    <row r="57" spans="1:25" x14ac:dyDescent="0.25">
      <c r="A57" s="20">
        <v>39</v>
      </c>
      <c r="B57" s="1" t="s">
        <v>63</v>
      </c>
      <c r="C57" s="19" t="s">
        <v>67</v>
      </c>
      <c r="D57" s="19">
        <v>80</v>
      </c>
      <c r="E57" s="2">
        <v>88.56</v>
      </c>
      <c r="F57" s="17"/>
      <c r="G57" s="17"/>
      <c r="H57" s="17"/>
      <c r="I57" s="17"/>
      <c r="J57" s="17"/>
      <c r="K57" s="17"/>
      <c r="L57" s="17"/>
      <c r="M57" s="17"/>
      <c r="N57" s="17">
        <v>88.4</v>
      </c>
      <c r="O57" s="17">
        <v>97</v>
      </c>
      <c r="P57" s="17"/>
      <c r="Q57" s="18"/>
      <c r="R57" s="18">
        <f t="shared" si="0"/>
        <v>91.32</v>
      </c>
      <c r="S57" s="19">
        <f t="shared" si="1"/>
        <v>3</v>
      </c>
      <c r="T57" s="19">
        <f t="shared" si="2"/>
        <v>4.9196747859995762</v>
      </c>
      <c r="U57" s="19">
        <f t="shared" si="6"/>
        <v>5.3872917060880159</v>
      </c>
      <c r="V57" s="19" t="str">
        <f t="shared" si="7"/>
        <v>ОДНОРОДНЫЕ</v>
      </c>
      <c r="W57" s="18">
        <f>D57*R57</f>
        <v>7305.5999999999995</v>
      </c>
    </row>
    <row r="58" spans="1:25" x14ac:dyDescent="0.25">
      <c r="A58" s="20">
        <v>40</v>
      </c>
      <c r="B58" s="1" t="s">
        <v>64</v>
      </c>
      <c r="C58" s="19" t="s">
        <v>67</v>
      </c>
      <c r="D58" s="19">
        <v>15</v>
      </c>
      <c r="E58" s="2">
        <v>134.41999999999999</v>
      </c>
      <c r="F58" s="17">
        <v>138.61000000000001</v>
      </c>
      <c r="G58" s="17"/>
      <c r="H58" s="17"/>
      <c r="I58" s="17"/>
      <c r="J58" s="17"/>
      <c r="K58" s="17"/>
      <c r="L58" s="17"/>
      <c r="M58" s="17"/>
      <c r="N58" s="17"/>
      <c r="O58" s="17"/>
      <c r="P58" s="17">
        <v>135</v>
      </c>
      <c r="Q58" s="18"/>
      <c r="R58" s="18">
        <f t="shared" si="0"/>
        <v>136.01</v>
      </c>
      <c r="S58" s="19">
        <f t="shared" si="1"/>
        <v>3</v>
      </c>
      <c r="T58" s="19">
        <f t="shared" si="2"/>
        <v>2.2702643017939685</v>
      </c>
      <c r="U58" s="19">
        <f t="shared" si="6"/>
        <v>1.6691892521093807</v>
      </c>
      <c r="V58" s="19" t="str">
        <f t="shared" si="7"/>
        <v>ОДНОРОДНЫЕ</v>
      </c>
      <c r="W58" s="18">
        <f>D58*R58</f>
        <v>2040.1499999999999</v>
      </c>
    </row>
    <row r="59" spans="1:25" x14ac:dyDescent="0.25">
      <c r="A59" s="20">
        <v>41</v>
      </c>
      <c r="B59" s="1" t="s">
        <v>65</v>
      </c>
      <c r="C59" s="19" t="s">
        <v>68</v>
      </c>
      <c r="D59" s="19">
        <v>1400</v>
      </c>
      <c r="E59" s="17">
        <v>9.6319999999999997</v>
      </c>
      <c r="F59" s="17">
        <v>9.7200000000000006</v>
      </c>
      <c r="G59" s="17">
        <v>10.228999999999999</v>
      </c>
      <c r="H59" s="17"/>
      <c r="I59" s="17"/>
      <c r="J59" s="17"/>
      <c r="K59" s="17"/>
      <c r="L59" s="17"/>
      <c r="M59" s="17"/>
      <c r="N59" s="17"/>
      <c r="O59" s="17"/>
      <c r="P59" s="17"/>
      <c r="Q59" s="18"/>
      <c r="R59" s="18">
        <f t="shared" si="0"/>
        <v>9.86</v>
      </c>
      <c r="S59" s="19">
        <f t="shared" si="1"/>
        <v>3</v>
      </c>
      <c r="T59" s="19">
        <f t="shared" si="2"/>
        <v>0.32229231038504941</v>
      </c>
      <c r="U59" s="19">
        <f t="shared" ref="U59" si="14">T59/R59*100</f>
        <v>3.268684689503544</v>
      </c>
      <c r="V59" s="19" t="str">
        <f t="shared" ref="V59" si="15">IF(U59&lt;33,"ОДНОРОДНЫЕ","НЕОДНОРОДНЫЕ")</f>
        <v>ОДНОРОДНЫЕ</v>
      </c>
      <c r="W59" s="18">
        <f t="shared" ref="W59" si="16">D59*R59</f>
        <v>13804</v>
      </c>
    </row>
    <row r="60" spans="1:25" x14ac:dyDescent="0.25">
      <c r="A60" s="20">
        <v>42</v>
      </c>
      <c r="B60" s="1" t="s">
        <v>65</v>
      </c>
      <c r="C60" s="19" t="s">
        <v>68</v>
      </c>
      <c r="D60" s="19">
        <v>2800</v>
      </c>
      <c r="E60" s="17">
        <v>11.818</v>
      </c>
      <c r="F60" s="17">
        <v>13.234999999999999</v>
      </c>
      <c r="G60" s="17">
        <v>13.619</v>
      </c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18">
        <f t="shared" si="0"/>
        <v>12.89</v>
      </c>
      <c r="S60" s="19">
        <f t="shared" si="1"/>
        <v>3</v>
      </c>
      <c r="T60" s="19">
        <f t="shared" si="2"/>
        <v>0.94859070906968801</v>
      </c>
      <c r="U60" s="19">
        <f t="shared" si="6"/>
        <v>7.3591210944118535</v>
      </c>
      <c r="V60" s="19" t="str">
        <f t="shared" si="7"/>
        <v>ОДНОРОДНЫЕ</v>
      </c>
      <c r="W60" s="18">
        <f>D60*R60</f>
        <v>36092</v>
      </c>
    </row>
    <row r="61" spans="1:25" x14ac:dyDescent="0.25">
      <c r="A61" s="20">
        <v>43</v>
      </c>
      <c r="B61" s="1" t="s">
        <v>66</v>
      </c>
      <c r="C61" s="19" t="s">
        <v>67</v>
      </c>
      <c r="D61" s="19">
        <v>6</v>
      </c>
      <c r="E61" s="17">
        <v>57.53</v>
      </c>
      <c r="F61" s="17">
        <v>57.57</v>
      </c>
      <c r="G61" s="17">
        <v>74.39</v>
      </c>
      <c r="H61" s="17"/>
      <c r="I61" s="17"/>
      <c r="J61" s="17"/>
      <c r="K61" s="17"/>
      <c r="L61" s="17"/>
      <c r="M61" s="17"/>
      <c r="N61" s="17"/>
      <c r="O61" s="17"/>
      <c r="P61" s="17"/>
      <c r="Q61" s="18"/>
      <c r="R61" s="18">
        <f t="shared" si="0"/>
        <v>63.16</v>
      </c>
      <c r="S61" s="19">
        <f t="shared" si="1"/>
        <v>3</v>
      </c>
      <c r="T61" s="19">
        <f t="shared" si="2"/>
        <v>9.7225991038061963</v>
      </c>
      <c r="U61" s="19">
        <f t="shared" si="6"/>
        <v>15.393602127622225</v>
      </c>
      <c r="V61" s="19" t="str">
        <f t="shared" si="7"/>
        <v>ОДНОРОДНЫЕ</v>
      </c>
      <c r="W61" s="18">
        <f>D61*R61</f>
        <v>378.96</v>
      </c>
    </row>
    <row r="62" spans="1:25" x14ac:dyDescent="0.25">
      <c r="E62" s="10"/>
      <c r="F62" s="10"/>
      <c r="G62" s="10"/>
      <c r="X62" s="9"/>
      <c r="Y62" s="4"/>
    </row>
    <row r="63" spans="1:25" x14ac:dyDescent="0.25">
      <c r="A63" s="38" t="s">
        <v>18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Y63" s="9"/>
    </row>
    <row r="64" spans="1:25" x14ac:dyDescent="0.25">
      <c r="A64" s="39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5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9"/>
    </row>
    <row r="66" spans="1:25" s="15" customFormat="1" x14ac:dyDescent="0.25">
      <c r="A66" s="34" t="s">
        <v>35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5"/>
      <c r="Y66" s="5"/>
    </row>
    <row r="67" spans="1:25" x14ac:dyDescent="0.25">
      <c r="U67" s="9"/>
      <c r="V67" s="9"/>
    </row>
    <row r="68" spans="1:25" s="24" customFormat="1" x14ac:dyDescent="0.25">
      <c r="A68" s="22" t="s">
        <v>72</v>
      </c>
      <c r="B68" s="28" t="s">
        <v>77</v>
      </c>
      <c r="C68" s="28"/>
      <c r="D68" s="28"/>
      <c r="E68" s="28"/>
      <c r="F68" s="28"/>
      <c r="G68" s="28"/>
      <c r="H68" s="28"/>
      <c r="I68" s="28"/>
      <c r="J68" s="25"/>
      <c r="K68" s="25"/>
      <c r="L68" s="25"/>
      <c r="M68" s="25"/>
      <c r="N68" s="25"/>
      <c r="O68" s="25"/>
      <c r="P68" s="25"/>
      <c r="Q68" s="25"/>
      <c r="R68" s="25"/>
      <c r="W68" s="25"/>
    </row>
    <row r="69" spans="1:25" s="24" customFormat="1" x14ac:dyDescent="0.25">
      <c r="A69" s="22" t="s">
        <v>76</v>
      </c>
      <c r="B69" s="31" t="s">
        <v>78</v>
      </c>
      <c r="C69" s="31"/>
      <c r="D69" s="31"/>
      <c r="E69" s="31"/>
      <c r="F69" s="31"/>
      <c r="G69" s="31"/>
      <c r="H69" s="31"/>
      <c r="I69" s="31"/>
      <c r="J69" s="25"/>
      <c r="K69" s="25"/>
      <c r="L69" s="25"/>
      <c r="M69" s="25"/>
      <c r="N69" s="25"/>
      <c r="O69" s="25"/>
      <c r="P69" s="25"/>
      <c r="Q69" s="25"/>
      <c r="R69" s="25"/>
      <c r="T69" s="26"/>
      <c r="W69" s="25"/>
    </row>
    <row r="70" spans="1:25" s="24" customFormat="1" x14ac:dyDescent="0.25">
      <c r="A70" s="22" t="s">
        <v>86</v>
      </c>
      <c r="B70" s="28" t="s">
        <v>87</v>
      </c>
      <c r="C70" s="28"/>
      <c r="D70" s="28"/>
      <c r="E70" s="28"/>
      <c r="F70" s="28"/>
      <c r="G70" s="28"/>
      <c r="H70" s="28"/>
      <c r="I70" s="22"/>
      <c r="J70" s="25"/>
      <c r="K70" s="25"/>
      <c r="L70" s="25"/>
      <c r="M70" s="25"/>
      <c r="N70" s="25"/>
      <c r="O70" s="25"/>
      <c r="P70" s="25"/>
      <c r="Q70" s="25"/>
      <c r="R70" s="25"/>
      <c r="T70" s="26"/>
      <c r="W70" s="25"/>
    </row>
    <row r="71" spans="1:25" s="24" customFormat="1" x14ac:dyDescent="0.25">
      <c r="A71" s="22" t="s">
        <v>74</v>
      </c>
      <c r="B71" s="28" t="s">
        <v>70</v>
      </c>
      <c r="C71" s="28"/>
      <c r="D71" s="28"/>
      <c r="E71" s="28"/>
      <c r="F71" s="28"/>
      <c r="G71" s="28"/>
      <c r="H71" s="28"/>
      <c r="I71" s="23"/>
      <c r="J71" s="25"/>
      <c r="K71" s="25"/>
      <c r="L71" s="25"/>
      <c r="M71" s="25"/>
      <c r="N71" s="25"/>
      <c r="O71" s="25"/>
      <c r="P71" s="25"/>
      <c r="Q71" s="25"/>
      <c r="R71" s="25"/>
      <c r="U71" s="26"/>
      <c r="V71" s="26"/>
      <c r="W71" s="25"/>
    </row>
    <row r="72" spans="1:25" s="24" customFormat="1" x14ac:dyDescent="0.25">
      <c r="A72" s="22" t="s">
        <v>75</v>
      </c>
      <c r="B72" s="28" t="s">
        <v>71</v>
      </c>
      <c r="C72" s="28"/>
      <c r="D72" s="28"/>
      <c r="E72" s="28"/>
      <c r="F72" s="28"/>
      <c r="G72" s="28"/>
      <c r="H72" s="28"/>
      <c r="I72" s="23"/>
      <c r="J72" s="25"/>
      <c r="K72" s="25"/>
      <c r="L72" s="25"/>
      <c r="M72" s="25"/>
      <c r="N72" s="25"/>
      <c r="O72" s="25"/>
      <c r="P72" s="25"/>
      <c r="Q72" s="25"/>
      <c r="R72" s="25"/>
      <c r="U72" s="26"/>
      <c r="W72" s="25"/>
    </row>
    <row r="73" spans="1:25" s="24" customFormat="1" x14ac:dyDescent="0.25">
      <c r="A73" s="22" t="s">
        <v>91</v>
      </c>
      <c r="B73" s="27" t="s">
        <v>93</v>
      </c>
      <c r="C73" s="27"/>
      <c r="D73" s="27"/>
      <c r="E73" s="27"/>
      <c r="F73" s="27"/>
      <c r="G73" s="27"/>
      <c r="H73" s="27"/>
      <c r="I73" s="23"/>
      <c r="J73" s="25"/>
      <c r="K73" s="25"/>
      <c r="L73" s="25"/>
      <c r="M73" s="25"/>
      <c r="N73" s="25"/>
      <c r="O73" s="25"/>
      <c r="P73" s="25"/>
      <c r="Q73" s="25"/>
      <c r="R73" s="25"/>
      <c r="U73" s="26"/>
      <c r="W73" s="25"/>
    </row>
    <row r="74" spans="1:25" x14ac:dyDescent="0.25">
      <c r="A74" s="22" t="s">
        <v>81</v>
      </c>
      <c r="B74" s="28" t="s">
        <v>73</v>
      </c>
      <c r="C74" s="28"/>
      <c r="D74" s="28"/>
      <c r="E74" s="28"/>
      <c r="F74" s="28"/>
      <c r="G74" s="28"/>
      <c r="H74" s="23"/>
      <c r="I74" s="23"/>
    </row>
    <row r="75" spans="1:25" x14ac:dyDescent="0.25">
      <c r="A75" s="22" t="s">
        <v>82</v>
      </c>
      <c r="B75" s="28" t="s">
        <v>83</v>
      </c>
      <c r="C75" s="28"/>
      <c r="D75" s="28"/>
      <c r="E75" s="28"/>
      <c r="F75" s="28"/>
      <c r="G75" s="28"/>
      <c r="H75" s="23"/>
      <c r="I75" s="23"/>
    </row>
  </sheetData>
  <mergeCells count="25">
    <mergeCell ref="G3:W3"/>
    <mergeCell ref="B17:B18"/>
    <mergeCell ref="C17:D17"/>
    <mergeCell ref="T11:U11"/>
    <mergeCell ref="A66:W66"/>
    <mergeCell ref="A65:W65"/>
    <mergeCell ref="B13:V13"/>
    <mergeCell ref="A63:W63"/>
    <mergeCell ref="A64:W64"/>
    <mergeCell ref="W17:W18"/>
    <mergeCell ref="A16:B16"/>
    <mergeCell ref="C16:D16"/>
    <mergeCell ref="R17:R18"/>
    <mergeCell ref="S17:S18"/>
    <mergeCell ref="T17:T18"/>
    <mergeCell ref="U17:U18"/>
    <mergeCell ref="B74:G74"/>
    <mergeCell ref="B75:G75"/>
    <mergeCell ref="B70:H70"/>
    <mergeCell ref="V17:V18"/>
    <mergeCell ref="A17:A18"/>
    <mergeCell ref="B71:H71"/>
    <mergeCell ref="B72:H72"/>
    <mergeCell ref="B68:I68"/>
    <mergeCell ref="B69:I69"/>
  </mergeCells>
  <conditionalFormatting sqref="V61">
    <cfRule type="containsText" dxfId="257" priority="412" operator="containsText" text="НЕ">
      <formula>NOT(ISERROR(SEARCH("НЕ",V61)))</formula>
    </cfRule>
    <cfRule type="containsText" dxfId="256" priority="413" operator="containsText" text="ОДНОРОДНЫЕ">
      <formula>NOT(ISERROR(SEARCH("ОДНОРОДНЫЕ",V61)))</formula>
    </cfRule>
    <cfRule type="containsText" dxfId="255" priority="414" operator="containsText" text="НЕОДНОРОДНЫЕ">
      <formula>NOT(ISERROR(SEARCH("НЕОДНОРОДНЫЕ",V61)))</formula>
    </cfRule>
  </conditionalFormatting>
  <conditionalFormatting sqref="V61">
    <cfRule type="containsText" dxfId="254" priority="409" operator="containsText" text="НЕОДНОРОДНЫЕ">
      <formula>NOT(ISERROR(SEARCH("НЕОДНОРОДНЫЕ",V61)))</formula>
    </cfRule>
    <cfRule type="containsText" dxfId="253" priority="410" operator="containsText" text="ОДНОРОДНЫЕ">
      <formula>NOT(ISERROR(SEARCH("ОДНОРОДНЫЕ",V61)))</formula>
    </cfRule>
    <cfRule type="containsText" dxfId="252" priority="411" operator="containsText" text="НЕОДНОРОДНЫЕ">
      <formula>NOT(ISERROR(SEARCH("НЕОДНОРОДНЫЕ",V61)))</formula>
    </cfRule>
  </conditionalFormatting>
  <conditionalFormatting sqref="V19">
    <cfRule type="containsText" dxfId="251" priority="250" operator="containsText" text="НЕ">
      <formula>NOT(ISERROR(SEARCH("НЕ",V19)))</formula>
    </cfRule>
    <cfRule type="containsText" dxfId="250" priority="251" operator="containsText" text="ОДНОРОДНЫЕ">
      <formula>NOT(ISERROR(SEARCH("ОДНОРОДНЫЕ",V19)))</formula>
    </cfRule>
    <cfRule type="containsText" dxfId="249" priority="252" operator="containsText" text="НЕОДНОРОДНЫЕ">
      <formula>NOT(ISERROR(SEARCH("НЕОДНОРОДНЫЕ",V19)))</formula>
    </cfRule>
  </conditionalFormatting>
  <conditionalFormatting sqref="V19">
    <cfRule type="containsText" dxfId="248" priority="247" operator="containsText" text="НЕОДНОРОДНЫЕ">
      <formula>NOT(ISERROR(SEARCH("НЕОДНОРОДНЫЕ",V19)))</formula>
    </cfRule>
    <cfRule type="containsText" dxfId="247" priority="248" operator="containsText" text="ОДНОРОДНЫЕ">
      <formula>NOT(ISERROR(SEARCH("ОДНОРОДНЫЕ",V19)))</formula>
    </cfRule>
    <cfRule type="containsText" dxfId="246" priority="249" operator="containsText" text="НЕОДНОРОДНЫЕ">
      <formula>NOT(ISERROR(SEARCH("НЕОДНОРОДНЫЕ",V19)))</formula>
    </cfRule>
  </conditionalFormatting>
  <conditionalFormatting sqref="V60">
    <cfRule type="containsText" dxfId="245" priority="244" operator="containsText" text="НЕ">
      <formula>NOT(ISERROR(SEARCH("НЕ",V60)))</formula>
    </cfRule>
    <cfRule type="containsText" dxfId="244" priority="245" operator="containsText" text="ОДНОРОДНЫЕ">
      <formula>NOT(ISERROR(SEARCH("ОДНОРОДНЫЕ",V60)))</formula>
    </cfRule>
    <cfRule type="containsText" dxfId="243" priority="246" operator="containsText" text="НЕОДНОРОДНЫЕ">
      <formula>NOT(ISERROR(SEARCH("НЕОДНОРОДНЫЕ",V60)))</formula>
    </cfRule>
  </conditionalFormatting>
  <conditionalFormatting sqref="V60">
    <cfRule type="containsText" dxfId="242" priority="241" operator="containsText" text="НЕОДНОРОДНЫЕ">
      <formula>NOT(ISERROR(SEARCH("НЕОДНОРОДНЫЕ",V60)))</formula>
    </cfRule>
    <cfRule type="containsText" dxfId="241" priority="242" operator="containsText" text="ОДНОРОДНЫЕ">
      <formula>NOT(ISERROR(SEARCH("ОДНОРОДНЫЕ",V60)))</formula>
    </cfRule>
    <cfRule type="containsText" dxfId="240" priority="243" operator="containsText" text="НЕОДНОРОДНЫЕ">
      <formula>NOT(ISERROR(SEARCH("НЕОДНОРОДНЫЕ",V60)))</formula>
    </cfRule>
  </conditionalFormatting>
  <conditionalFormatting sqref="V58">
    <cfRule type="containsText" dxfId="239" priority="238" operator="containsText" text="НЕ">
      <formula>NOT(ISERROR(SEARCH("НЕ",V58)))</formula>
    </cfRule>
    <cfRule type="containsText" dxfId="238" priority="239" operator="containsText" text="ОДНОРОДНЫЕ">
      <formula>NOT(ISERROR(SEARCH("ОДНОРОДНЫЕ",V58)))</formula>
    </cfRule>
    <cfRule type="containsText" dxfId="237" priority="240" operator="containsText" text="НЕОДНОРОДНЫЕ">
      <formula>NOT(ISERROR(SEARCH("НЕОДНОРОДНЫЕ",V58)))</formula>
    </cfRule>
  </conditionalFormatting>
  <conditionalFormatting sqref="V58">
    <cfRule type="containsText" dxfId="236" priority="235" operator="containsText" text="НЕОДНОРОДНЫЕ">
      <formula>NOT(ISERROR(SEARCH("НЕОДНОРОДНЫЕ",V58)))</formula>
    </cfRule>
    <cfRule type="containsText" dxfId="235" priority="236" operator="containsText" text="ОДНОРОДНЫЕ">
      <formula>NOT(ISERROR(SEARCH("ОДНОРОДНЫЕ",V58)))</formula>
    </cfRule>
    <cfRule type="containsText" dxfId="234" priority="237" operator="containsText" text="НЕОДНОРОДНЫЕ">
      <formula>NOT(ISERROR(SEARCH("НЕОДНОРОДНЫЕ",V58)))</formula>
    </cfRule>
  </conditionalFormatting>
  <conditionalFormatting sqref="V57">
    <cfRule type="containsText" dxfId="233" priority="232" operator="containsText" text="НЕ">
      <formula>NOT(ISERROR(SEARCH("НЕ",V57)))</formula>
    </cfRule>
    <cfRule type="containsText" dxfId="232" priority="233" operator="containsText" text="ОДНОРОДНЫЕ">
      <formula>NOT(ISERROR(SEARCH("ОДНОРОДНЫЕ",V57)))</formula>
    </cfRule>
    <cfRule type="containsText" dxfId="231" priority="234" operator="containsText" text="НЕОДНОРОДНЫЕ">
      <formula>NOT(ISERROR(SEARCH("НЕОДНОРОДНЫЕ",V57)))</formula>
    </cfRule>
  </conditionalFormatting>
  <conditionalFormatting sqref="V57">
    <cfRule type="containsText" dxfId="230" priority="229" operator="containsText" text="НЕОДНОРОДНЫЕ">
      <formula>NOT(ISERROR(SEARCH("НЕОДНОРОДНЫЕ",V57)))</formula>
    </cfRule>
    <cfRule type="containsText" dxfId="229" priority="230" operator="containsText" text="ОДНОРОДНЫЕ">
      <formula>NOT(ISERROR(SEARCH("ОДНОРОДНЫЕ",V57)))</formula>
    </cfRule>
    <cfRule type="containsText" dxfId="228" priority="231" operator="containsText" text="НЕОДНОРОДНЫЕ">
      <formula>NOT(ISERROR(SEARCH("НЕОДНОРОДНЫЕ",V57)))</formula>
    </cfRule>
  </conditionalFormatting>
  <conditionalFormatting sqref="V56">
    <cfRule type="containsText" dxfId="227" priority="226" operator="containsText" text="НЕ">
      <formula>NOT(ISERROR(SEARCH("НЕ",V56)))</formula>
    </cfRule>
    <cfRule type="containsText" dxfId="226" priority="227" operator="containsText" text="ОДНОРОДНЫЕ">
      <formula>NOT(ISERROR(SEARCH("ОДНОРОДНЫЕ",V56)))</formula>
    </cfRule>
    <cfRule type="containsText" dxfId="225" priority="228" operator="containsText" text="НЕОДНОРОДНЫЕ">
      <formula>NOT(ISERROR(SEARCH("НЕОДНОРОДНЫЕ",V56)))</formula>
    </cfRule>
  </conditionalFormatting>
  <conditionalFormatting sqref="V56">
    <cfRule type="containsText" dxfId="224" priority="223" operator="containsText" text="НЕОДНОРОДНЫЕ">
      <formula>NOT(ISERROR(SEARCH("НЕОДНОРОДНЫЕ",V56)))</formula>
    </cfRule>
    <cfRule type="containsText" dxfId="223" priority="224" operator="containsText" text="ОДНОРОДНЫЕ">
      <formula>NOT(ISERROR(SEARCH("ОДНОРОДНЫЕ",V56)))</formula>
    </cfRule>
    <cfRule type="containsText" dxfId="222" priority="225" operator="containsText" text="НЕОДНОРОДНЫЕ">
      <formula>NOT(ISERROR(SEARCH("НЕОДНОРОДНЫЕ",V56)))</formula>
    </cfRule>
  </conditionalFormatting>
  <conditionalFormatting sqref="V55">
    <cfRule type="containsText" dxfId="221" priority="220" operator="containsText" text="НЕ">
      <formula>NOT(ISERROR(SEARCH("НЕ",V55)))</formula>
    </cfRule>
    <cfRule type="containsText" dxfId="220" priority="221" operator="containsText" text="ОДНОРОДНЫЕ">
      <formula>NOT(ISERROR(SEARCH("ОДНОРОДНЫЕ",V55)))</formula>
    </cfRule>
    <cfRule type="containsText" dxfId="219" priority="222" operator="containsText" text="НЕОДНОРОДНЫЕ">
      <formula>NOT(ISERROR(SEARCH("НЕОДНОРОДНЫЕ",V55)))</formula>
    </cfRule>
  </conditionalFormatting>
  <conditionalFormatting sqref="V55">
    <cfRule type="containsText" dxfId="218" priority="217" operator="containsText" text="НЕОДНОРОДНЫЕ">
      <formula>NOT(ISERROR(SEARCH("НЕОДНОРОДНЫЕ",V55)))</formula>
    </cfRule>
    <cfRule type="containsText" dxfId="217" priority="218" operator="containsText" text="ОДНОРОДНЫЕ">
      <formula>NOT(ISERROR(SEARCH("ОДНОРОДНЫЕ",V55)))</formula>
    </cfRule>
    <cfRule type="containsText" dxfId="216" priority="219" operator="containsText" text="НЕОДНОРОДНЫЕ">
      <formula>NOT(ISERROR(SEARCH("НЕОДНОРОДНЫЕ",V55)))</formula>
    </cfRule>
  </conditionalFormatting>
  <conditionalFormatting sqref="V54">
    <cfRule type="containsText" dxfId="215" priority="214" operator="containsText" text="НЕ">
      <formula>NOT(ISERROR(SEARCH("НЕ",V54)))</formula>
    </cfRule>
    <cfRule type="containsText" dxfId="214" priority="215" operator="containsText" text="ОДНОРОДНЫЕ">
      <formula>NOT(ISERROR(SEARCH("ОДНОРОДНЫЕ",V54)))</formula>
    </cfRule>
    <cfRule type="containsText" dxfId="213" priority="216" operator="containsText" text="НЕОДНОРОДНЫЕ">
      <formula>NOT(ISERROR(SEARCH("НЕОДНОРОДНЫЕ",V54)))</formula>
    </cfRule>
  </conditionalFormatting>
  <conditionalFormatting sqref="V54">
    <cfRule type="containsText" dxfId="212" priority="211" operator="containsText" text="НЕОДНОРОДНЫЕ">
      <formula>NOT(ISERROR(SEARCH("НЕОДНОРОДНЫЕ",V54)))</formula>
    </cfRule>
    <cfRule type="containsText" dxfId="211" priority="212" operator="containsText" text="ОДНОРОДНЫЕ">
      <formula>NOT(ISERROR(SEARCH("ОДНОРОДНЫЕ",V54)))</formula>
    </cfRule>
    <cfRule type="containsText" dxfId="210" priority="213" operator="containsText" text="НЕОДНОРОДНЫЕ">
      <formula>NOT(ISERROR(SEARCH("НЕОДНОРОДНЫЕ",V54)))</formula>
    </cfRule>
  </conditionalFormatting>
  <conditionalFormatting sqref="V53">
    <cfRule type="containsText" dxfId="209" priority="208" operator="containsText" text="НЕ">
      <formula>NOT(ISERROR(SEARCH("НЕ",V53)))</formula>
    </cfRule>
    <cfRule type="containsText" dxfId="208" priority="209" operator="containsText" text="ОДНОРОДНЫЕ">
      <formula>NOT(ISERROR(SEARCH("ОДНОРОДНЫЕ",V53)))</formula>
    </cfRule>
    <cfRule type="containsText" dxfId="207" priority="210" operator="containsText" text="НЕОДНОРОДНЫЕ">
      <formula>NOT(ISERROR(SEARCH("НЕОДНОРОДНЫЕ",V53)))</formula>
    </cfRule>
  </conditionalFormatting>
  <conditionalFormatting sqref="V53">
    <cfRule type="containsText" dxfId="206" priority="205" operator="containsText" text="НЕОДНОРОДНЫЕ">
      <formula>NOT(ISERROR(SEARCH("НЕОДНОРОДНЫЕ",V53)))</formula>
    </cfRule>
    <cfRule type="containsText" dxfId="205" priority="206" operator="containsText" text="ОДНОРОДНЫЕ">
      <formula>NOT(ISERROR(SEARCH("ОДНОРОДНЫЕ",V53)))</formula>
    </cfRule>
    <cfRule type="containsText" dxfId="204" priority="207" operator="containsText" text="НЕОДНОРОДНЫЕ">
      <formula>NOT(ISERROR(SEARCH("НЕОДНОРОДНЫЕ",V53)))</formula>
    </cfRule>
  </conditionalFormatting>
  <conditionalFormatting sqref="V52">
    <cfRule type="containsText" dxfId="203" priority="202" operator="containsText" text="НЕ">
      <formula>NOT(ISERROR(SEARCH("НЕ",V52)))</formula>
    </cfRule>
    <cfRule type="containsText" dxfId="202" priority="203" operator="containsText" text="ОДНОРОДНЫЕ">
      <formula>NOT(ISERROR(SEARCH("ОДНОРОДНЫЕ",V52)))</formula>
    </cfRule>
    <cfRule type="containsText" dxfId="201" priority="204" operator="containsText" text="НЕОДНОРОДНЫЕ">
      <formula>NOT(ISERROR(SEARCH("НЕОДНОРОДНЫЕ",V52)))</formula>
    </cfRule>
  </conditionalFormatting>
  <conditionalFormatting sqref="V52">
    <cfRule type="containsText" dxfId="200" priority="199" operator="containsText" text="НЕОДНОРОДНЫЕ">
      <formula>NOT(ISERROR(SEARCH("НЕОДНОРОДНЫЕ",V52)))</formula>
    </cfRule>
    <cfRule type="containsText" dxfId="199" priority="200" operator="containsText" text="ОДНОРОДНЫЕ">
      <formula>NOT(ISERROR(SEARCH("ОДНОРОДНЫЕ",V52)))</formula>
    </cfRule>
    <cfRule type="containsText" dxfId="198" priority="201" operator="containsText" text="НЕОДНОРОДНЫЕ">
      <formula>NOT(ISERROR(SEARCH("НЕОДНОРОДНЫЕ",V52)))</formula>
    </cfRule>
  </conditionalFormatting>
  <conditionalFormatting sqref="V51">
    <cfRule type="containsText" dxfId="197" priority="196" operator="containsText" text="НЕ">
      <formula>NOT(ISERROR(SEARCH("НЕ",V51)))</formula>
    </cfRule>
    <cfRule type="containsText" dxfId="196" priority="197" operator="containsText" text="ОДНОРОДНЫЕ">
      <formula>NOT(ISERROR(SEARCH("ОДНОРОДНЫЕ",V51)))</formula>
    </cfRule>
    <cfRule type="containsText" dxfId="195" priority="198" operator="containsText" text="НЕОДНОРОДНЫЕ">
      <formula>NOT(ISERROR(SEARCH("НЕОДНОРОДНЫЕ",V51)))</formula>
    </cfRule>
  </conditionalFormatting>
  <conditionalFormatting sqref="V51">
    <cfRule type="containsText" dxfId="194" priority="193" operator="containsText" text="НЕОДНОРОДНЫЕ">
      <formula>NOT(ISERROR(SEARCH("НЕОДНОРОДНЫЕ",V51)))</formula>
    </cfRule>
    <cfRule type="containsText" dxfId="193" priority="194" operator="containsText" text="ОДНОРОДНЫЕ">
      <formula>NOT(ISERROR(SEARCH("ОДНОРОДНЫЕ",V51)))</formula>
    </cfRule>
    <cfRule type="containsText" dxfId="192" priority="195" operator="containsText" text="НЕОДНОРОДНЫЕ">
      <formula>NOT(ISERROR(SEARCH("НЕОДНОРОДНЫЕ",V51)))</formula>
    </cfRule>
  </conditionalFormatting>
  <conditionalFormatting sqref="V50">
    <cfRule type="containsText" dxfId="191" priority="190" operator="containsText" text="НЕ">
      <formula>NOT(ISERROR(SEARCH("НЕ",V50)))</formula>
    </cfRule>
    <cfRule type="containsText" dxfId="190" priority="191" operator="containsText" text="ОДНОРОДНЫЕ">
      <formula>NOT(ISERROR(SEARCH("ОДНОРОДНЫЕ",V50)))</formula>
    </cfRule>
    <cfRule type="containsText" dxfId="189" priority="192" operator="containsText" text="НЕОДНОРОДНЫЕ">
      <formula>NOT(ISERROR(SEARCH("НЕОДНОРОДНЫЕ",V50)))</formula>
    </cfRule>
  </conditionalFormatting>
  <conditionalFormatting sqref="V50">
    <cfRule type="containsText" dxfId="188" priority="187" operator="containsText" text="НЕОДНОРОДНЫЕ">
      <formula>NOT(ISERROR(SEARCH("НЕОДНОРОДНЫЕ",V50)))</formula>
    </cfRule>
    <cfRule type="containsText" dxfId="187" priority="188" operator="containsText" text="ОДНОРОДНЫЕ">
      <formula>NOT(ISERROR(SEARCH("ОДНОРОДНЫЕ",V50)))</formula>
    </cfRule>
    <cfRule type="containsText" dxfId="186" priority="189" operator="containsText" text="НЕОДНОРОДНЫЕ">
      <formula>NOT(ISERROR(SEARCH("НЕОДНОРОДНЫЕ",V50)))</formula>
    </cfRule>
  </conditionalFormatting>
  <conditionalFormatting sqref="V49">
    <cfRule type="containsText" dxfId="185" priority="184" operator="containsText" text="НЕ">
      <formula>NOT(ISERROR(SEARCH("НЕ",V49)))</formula>
    </cfRule>
    <cfRule type="containsText" dxfId="184" priority="185" operator="containsText" text="ОДНОРОДНЫЕ">
      <formula>NOT(ISERROR(SEARCH("ОДНОРОДНЫЕ",V49)))</formula>
    </cfRule>
    <cfRule type="containsText" dxfId="183" priority="186" operator="containsText" text="НЕОДНОРОДНЫЕ">
      <formula>NOT(ISERROR(SEARCH("НЕОДНОРОДНЫЕ",V49)))</formula>
    </cfRule>
  </conditionalFormatting>
  <conditionalFormatting sqref="V49">
    <cfRule type="containsText" dxfId="182" priority="181" operator="containsText" text="НЕОДНОРОДНЫЕ">
      <formula>NOT(ISERROR(SEARCH("НЕОДНОРОДНЫЕ",V49)))</formula>
    </cfRule>
    <cfRule type="containsText" dxfId="181" priority="182" operator="containsText" text="ОДНОРОДНЫЕ">
      <formula>NOT(ISERROR(SEARCH("ОДНОРОДНЫЕ",V49)))</formula>
    </cfRule>
    <cfRule type="containsText" dxfId="180" priority="183" operator="containsText" text="НЕОДНОРОДНЫЕ">
      <formula>NOT(ISERROR(SEARCH("НЕОДНОРОДНЫЕ",V49)))</formula>
    </cfRule>
  </conditionalFormatting>
  <conditionalFormatting sqref="V48">
    <cfRule type="containsText" dxfId="179" priority="178" operator="containsText" text="НЕ">
      <formula>NOT(ISERROR(SEARCH("НЕ",V48)))</formula>
    </cfRule>
    <cfRule type="containsText" dxfId="178" priority="179" operator="containsText" text="ОДНОРОДНЫЕ">
      <formula>NOT(ISERROR(SEARCH("ОДНОРОДНЫЕ",V48)))</formula>
    </cfRule>
    <cfRule type="containsText" dxfId="177" priority="180" operator="containsText" text="НЕОДНОРОДНЫЕ">
      <formula>NOT(ISERROR(SEARCH("НЕОДНОРОДНЫЕ",V48)))</formula>
    </cfRule>
  </conditionalFormatting>
  <conditionalFormatting sqref="V48">
    <cfRule type="containsText" dxfId="176" priority="175" operator="containsText" text="НЕОДНОРОДНЫЕ">
      <formula>NOT(ISERROR(SEARCH("НЕОДНОРОДНЫЕ",V48)))</formula>
    </cfRule>
    <cfRule type="containsText" dxfId="175" priority="176" operator="containsText" text="ОДНОРОДНЫЕ">
      <formula>NOT(ISERROR(SEARCH("ОДНОРОДНЫЕ",V48)))</formula>
    </cfRule>
    <cfRule type="containsText" dxfId="174" priority="177" operator="containsText" text="НЕОДНОРОДНЫЕ">
      <formula>NOT(ISERROR(SEARCH("НЕОДНОРОДНЫЕ",V48)))</formula>
    </cfRule>
  </conditionalFormatting>
  <conditionalFormatting sqref="V47">
    <cfRule type="containsText" dxfId="173" priority="172" operator="containsText" text="НЕ">
      <formula>NOT(ISERROR(SEARCH("НЕ",V47)))</formula>
    </cfRule>
    <cfRule type="containsText" dxfId="172" priority="173" operator="containsText" text="ОДНОРОДНЫЕ">
      <formula>NOT(ISERROR(SEARCH("ОДНОРОДНЫЕ",V47)))</formula>
    </cfRule>
    <cfRule type="containsText" dxfId="171" priority="174" operator="containsText" text="НЕОДНОРОДНЫЕ">
      <formula>NOT(ISERROR(SEARCH("НЕОДНОРОДНЫЕ",V47)))</formula>
    </cfRule>
  </conditionalFormatting>
  <conditionalFormatting sqref="V47">
    <cfRule type="containsText" dxfId="170" priority="169" operator="containsText" text="НЕОДНОРОДНЫЕ">
      <formula>NOT(ISERROR(SEARCH("НЕОДНОРОДНЫЕ",V47)))</formula>
    </cfRule>
    <cfRule type="containsText" dxfId="169" priority="170" operator="containsText" text="ОДНОРОДНЫЕ">
      <formula>NOT(ISERROR(SEARCH("ОДНОРОДНЫЕ",V47)))</formula>
    </cfRule>
    <cfRule type="containsText" dxfId="168" priority="171" operator="containsText" text="НЕОДНОРОДНЫЕ">
      <formula>NOT(ISERROR(SEARCH("НЕОДНОРОДНЫЕ",V47)))</formula>
    </cfRule>
  </conditionalFormatting>
  <conditionalFormatting sqref="V46">
    <cfRule type="containsText" dxfId="167" priority="166" operator="containsText" text="НЕ">
      <formula>NOT(ISERROR(SEARCH("НЕ",V46)))</formula>
    </cfRule>
    <cfRule type="containsText" dxfId="166" priority="167" operator="containsText" text="ОДНОРОДНЫЕ">
      <formula>NOT(ISERROR(SEARCH("ОДНОРОДНЫЕ",V46)))</formula>
    </cfRule>
    <cfRule type="containsText" dxfId="165" priority="168" operator="containsText" text="НЕОДНОРОДНЫЕ">
      <formula>NOT(ISERROR(SEARCH("НЕОДНОРОДНЫЕ",V46)))</formula>
    </cfRule>
  </conditionalFormatting>
  <conditionalFormatting sqref="V46">
    <cfRule type="containsText" dxfId="164" priority="163" operator="containsText" text="НЕОДНОРОДНЫЕ">
      <formula>NOT(ISERROR(SEARCH("НЕОДНОРОДНЫЕ",V46)))</formula>
    </cfRule>
    <cfRule type="containsText" dxfId="163" priority="164" operator="containsText" text="ОДНОРОДНЫЕ">
      <formula>NOT(ISERROR(SEARCH("ОДНОРОДНЫЕ",V46)))</formula>
    </cfRule>
    <cfRule type="containsText" dxfId="162" priority="165" operator="containsText" text="НЕОДНОРОДНЫЕ">
      <formula>NOT(ISERROR(SEARCH("НЕОДНОРОДНЫЕ",V46)))</formula>
    </cfRule>
  </conditionalFormatting>
  <conditionalFormatting sqref="V45">
    <cfRule type="containsText" dxfId="161" priority="160" operator="containsText" text="НЕ">
      <formula>NOT(ISERROR(SEARCH("НЕ",V45)))</formula>
    </cfRule>
    <cfRule type="containsText" dxfId="160" priority="161" operator="containsText" text="ОДНОРОДНЫЕ">
      <formula>NOT(ISERROR(SEARCH("ОДНОРОДНЫЕ",V45)))</formula>
    </cfRule>
    <cfRule type="containsText" dxfId="159" priority="162" operator="containsText" text="НЕОДНОРОДНЫЕ">
      <formula>NOT(ISERROR(SEARCH("НЕОДНОРОДНЫЕ",V45)))</formula>
    </cfRule>
  </conditionalFormatting>
  <conditionalFormatting sqref="V45">
    <cfRule type="containsText" dxfId="158" priority="157" operator="containsText" text="НЕОДНОРОДНЫЕ">
      <formula>NOT(ISERROR(SEARCH("НЕОДНОРОДНЫЕ",V45)))</formula>
    </cfRule>
    <cfRule type="containsText" dxfId="157" priority="158" operator="containsText" text="ОДНОРОДНЫЕ">
      <formula>NOT(ISERROR(SEARCH("ОДНОРОДНЫЕ",V45)))</formula>
    </cfRule>
    <cfRule type="containsText" dxfId="156" priority="159" operator="containsText" text="НЕОДНОРОДНЫЕ">
      <formula>NOT(ISERROR(SEARCH("НЕОДНОРОДНЫЕ",V45)))</formula>
    </cfRule>
  </conditionalFormatting>
  <conditionalFormatting sqref="V44">
    <cfRule type="containsText" dxfId="155" priority="154" operator="containsText" text="НЕ">
      <formula>NOT(ISERROR(SEARCH("НЕ",V44)))</formula>
    </cfRule>
    <cfRule type="containsText" dxfId="154" priority="155" operator="containsText" text="ОДНОРОДНЫЕ">
      <formula>NOT(ISERROR(SEARCH("ОДНОРОДНЫЕ",V44)))</formula>
    </cfRule>
    <cfRule type="containsText" dxfId="153" priority="156" operator="containsText" text="НЕОДНОРОДНЫЕ">
      <formula>NOT(ISERROR(SEARCH("НЕОДНОРОДНЫЕ",V44)))</formula>
    </cfRule>
  </conditionalFormatting>
  <conditionalFormatting sqref="V44">
    <cfRule type="containsText" dxfId="152" priority="151" operator="containsText" text="НЕОДНОРОДНЫЕ">
      <formula>NOT(ISERROR(SEARCH("НЕОДНОРОДНЫЕ",V44)))</formula>
    </cfRule>
    <cfRule type="containsText" dxfId="151" priority="152" operator="containsText" text="ОДНОРОДНЫЕ">
      <formula>NOT(ISERROR(SEARCH("ОДНОРОДНЫЕ",V44)))</formula>
    </cfRule>
    <cfRule type="containsText" dxfId="150" priority="153" operator="containsText" text="НЕОДНОРОДНЫЕ">
      <formula>NOT(ISERROR(SEARCH("НЕОДНОРОДНЫЕ",V44)))</formula>
    </cfRule>
  </conditionalFormatting>
  <conditionalFormatting sqref="V43">
    <cfRule type="containsText" dxfId="149" priority="148" operator="containsText" text="НЕ">
      <formula>NOT(ISERROR(SEARCH("НЕ",V43)))</formula>
    </cfRule>
    <cfRule type="containsText" dxfId="148" priority="149" operator="containsText" text="ОДНОРОДНЫЕ">
      <formula>NOT(ISERROR(SEARCH("ОДНОРОДНЫЕ",V43)))</formula>
    </cfRule>
    <cfRule type="containsText" dxfId="147" priority="150" operator="containsText" text="НЕОДНОРОДНЫЕ">
      <formula>NOT(ISERROR(SEARCH("НЕОДНОРОДНЫЕ",V43)))</formula>
    </cfRule>
  </conditionalFormatting>
  <conditionalFormatting sqref="V43">
    <cfRule type="containsText" dxfId="146" priority="145" operator="containsText" text="НЕОДНОРОДНЫЕ">
      <formula>NOT(ISERROR(SEARCH("НЕОДНОРОДНЫЕ",V43)))</formula>
    </cfRule>
    <cfRule type="containsText" dxfId="145" priority="146" operator="containsText" text="ОДНОРОДНЫЕ">
      <formula>NOT(ISERROR(SEARCH("ОДНОРОДНЫЕ",V43)))</formula>
    </cfRule>
    <cfRule type="containsText" dxfId="144" priority="147" operator="containsText" text="НЕОДНОРОДНЫЕ">
      <formula>NOT(ISERROR(SEARCH("НЕОДНОРОДНЫЕ",V43)))</formula>
    </cfRule>
  </conditionalFormatting>
  <conditionalFormatting sqref="V42">
    <cfRule type="containsText" dxfId="143" priority="142" operator="containsText" text="НЕ">
      <formula>NOT(ISERROR(SEARCH("НЕ",V42)))</formula>
    </cfRule>
    <cfRule type="containsText" dxfId="142" priority="143" operator="containsText" text="ОДНОРОДНЫЕ">
      <formula>NOT(ISERROR(SEARCH("ОДНОРОДНЫЕ",V42)))</formula>
    </cfRule>
    <cfRule type="containsText" dxfId="141" priority="144" operator="containsText" text="НЕОДНОРОДНЫЕ">
      <formula>NOT(ISERROR(SEARCH("НЕОДНОРОДНЫЕ",V42)))</formula>
    </cfRule>
  </conditionalFormatting>
  <conditionalFormatting sqref="V42">
    <cfRule type="containsText" dxfId="140" priority="139" operator="containsText" text="НЕОДНОРОДНЫЕ">
      <formula>NOT(ISERROR(SEARCH("НЕОДНОРОДНЫЕ",V42)))</formula>
    </cfRule>
    <cfRule type="containsText" dxfId="139" priority="140" operator="containsText" text="ОДНОРОДНЫЕ">
      <formula>NOT(ISERROR(SEARCH("ОДНОРОДНЫЕ",V42)))</formula>
    </cfRule>
    <cfRule type="containsText" dxfId="138" priority="141" operator="containsText" text="НЕОДНОРОДНЫЕ">
      <formula>NOT(ISERROR(SEARCH("НЕОДНОРОДНЫЕ",V42)))</formula>
    </cfRule>
  </conditionalFormatting>
  <conditionalFormatting sqref="V41">
    <cfRule type="containsText" dxfId="137" priority="136" operator="containsText" text="НЕ">
      <formula>NOT(ISERROR(SEARCH("НЕ",V41)))</formula>
    </cfRule>
    <cfRule type="containsText" dxfId="136" priority="137" operator="containsText" text="ОДНОРОДНЫЕ">
      <formula>NOT(ISERROR(SEARCH("ОДНОРОДНЫЕ",V41)))</formula>
    </cfRule>
    <cfRule type="containsText" dxfId="135" priority="138" operator="containsText" text="НЕОДНОРОДНЫЕ">
      <formula>NOT(ISERROR(SEARCH("НЕОДНОРОДНЫЕ",V41)))</formula>
    </cfRule>
  </conditionalFormatting>
  <conditionalFormatting sqref="V41">
    <cfRule type="containsText" dxfId="134" priority="133" operator="containsText" text="НЕОДНОРОДНЫЕ">
      <formula>NOT(ISERROR(SEARCH("НЕОДНОРОДНЫЕ",V41)))</formula>
    </cfRule>
    <cfRule type="containsText" dxfId="133" priority="134" operator="containsText" text="ОДНОРОДНЫЕ">
      <formula>NOT(ISERROR(SEARCH("ОДНОРОДНЫЕ",V41)))</formula>
    </cfRule>
    <cfRule type="containsText" dxfId="132" priority="135" operator="containsText" text="НЕОДНОРОДНЫЕ">
      <formula>NOT(ISERROR(SEARCH("НЕОДНОРОДНЫЕ",V41)))</formula>
    </cfRule>
  </conditionalFormatting>
  <conditionalFormatting sqref="V40">
    <cfRule type="containsText" dxfId="131" priority="130" operator="containsText" text="НЕ">
      <formula>NOT(ISERROR(SEARCH("НЕ",V40)))</formula>
    </cfRule>
    <cfRule type="containsText" dxfId="130" priority="131" operator="containsText" text="ОДНОРОДНЫЕ">
      <formula>NOT(ISERROR(SEARCH("ОДНОРОДНЫЕ",V40)))</formula>
    </cfRule>
    <cfRule type="containsText" dxfId="129" priority="132" operator="containsText" text="НЕОДНОРОДНЫЕ">
      <formula>NOT(ISERROR(SEARCH("НЕОДНОРОДНЫЕ",V40)))</formula>
    </cfRule>
  </conditionalFormatting>
  <conditionalFormatting sqref="V40">
    <cfRule type="containsText" dxfId="128" priority="127" operator="containsText" text="НЕОДНОРОДНЫЕ">
      <formula>NOT(ISERROR(SEARCH("НЕОДНОРОДНЫЕ",V40)))</formula>
    </cfRule>
    <cfRule type="containsText" dxfId="127" priority="128" operator="containsText" text="ОДНОРОДНЫЕ">
      <formula>NOT(ISERROR(SEARCH("ОДНОРОДНЫЕ",V40)))</formula>
    </cfRule>
    <cfRule type="containsText" dxfId="126" priority="129" operator="containsText" text="НЕОДНОРОДНЫЕ">
      <formula>NOT(ISERROR(SEARCH("НЕОДНОРОДНЫЕ",V40)))</formula>
    </cfRule>
  </conditionalFormatting>
  <conditionalFormatting sqref="V39">
    <cfRule type="containsText" dxfId="125" priority="124" operator="containsText" text="НЕ">
      <formula>NOT(ISERROR(SEARCH("НЕ",V39)))</formula>
    </cfRule>
    <cfRule type="containsText" dxfId="124" priority="125" operator="containsText" text="ОДНОРОДНЫЕ">
      <formula>NOT(ISERROR(SEARCH("ОДНОРОДНЫЕ",V39)))</formula>
    </cfRule>
    <cfRule type="containsText" dxfId="123" priority="126" operator="containsText" text="НЕОДНОРОДНЫЕ">
      <formula>NOT(ISERROR(SEARCH("НЕОДНОРОДНЫЕ",V39)))</formula>
    </cfRule>
  </conditionalFormatting>
  <conditionalFormatting sqref="V39">
    <cfRule type="containsText" dxfId="122" priority="121" operator="containsText" text="НЕОДНОРОДНЫЕ">
      <formula>NOT(ISERROR(SEARCH("НЕОДНОРОДНЫЕ",V39)))</formula>
    </cfRule>
    <cfRule type="containsText" dxfId="121" priority="122" operator="containsText" text="ОДНОРОДНЫЕ">
      <formula>NOT(ISERROR(SEARCH("ОДНОРОДНЫЕ",V39)))</formula>
    </cfRule>
    <cfRule type="containsText" dxfId="120" priority="123" operator="containsText" text="НЕОДНОРОДНЫЕ">
      <formula>NOT(ISERROR(SEARCH("НЕОДНОРОДНЫЕ",V39)))</formula>
    </cfRule>
  </conditionalFormatting>
  <conditionalFormatting sqref="V38">
    <cfRule type="containsText" dxfId="119" priority="118" operator="containsText" text="НЕ">
      <formula>NOT(ISERROR(SEARCH("НЕ",V38)))</formula>
    </cfRule>
    <cfRule type="containsText" dxfId="118" priority="119" operator="containsText" text="ОДНОРОДНЫЕ">
      <formula>NOT(ISERROR(SEARCH("ОДНОРОДНЫЕ",V38)))</formula>
    </cfRule>
    <cfRule type="containsText" dxfId="117" priority="120" operator="containsText" text="НЕОДНОРОДНЫЕ">
      <formula>NOT(ISERROR(SEARCH("НЕОДНОРОДНЫЕ",V38)))</formula>
    </cfRule>
  </conditionalFormatting>
  <conditionalFormatting sqref="V38">
    <cfRule type="containsText" dxfId="116" priority="115" operator="containsText" text="НЕОДНОРОДНЫЕ">
      <formula>NOT(ISERROR(SEARCH("НЕОДНОРОДНЫЕ",V38)))</formula>
    </cfRule>
    <cfRule type="containsText" dxfId="115" priority="116" operator="containsText" text="ОДНОРОДНЫЕ">
      <formula>NOT(ISERROR(SEARCH("ОДНОРОДНЫЕ",V38)))</formula>
    </cfRule>
    <cfRule type="containsText" dxfId="114" priority="117" operator="containsText" text="НЕОДНОРОДНЫЕ">
      <formula>NOT(ISERROR(SEARCH("НЕОДНОРОДНЫЕ",V38)))</formula>
    </cfRule>
  </conditionalFormatting>
  <conditionalFormatting sqref="V37">
    <cfRule type="containsText" dxfId="113" priority="112" operator="containsText" text="НЕ">
      <formula>NOT(ISERROR(SEARCH("НЕ",V37)))</formula>
    </cfRule>
    <cfRule type="containsText" dxfId="112" priority="113" operator="containsText" text="ОДНОРОДНЫЕ">
      <formula>NOT(ISERROR(SEARCH("ОДНОРОДНЫЕ",V37)))</formula>
    </cfRule>
    <cfRule type="containsText" dxfId="111" priority="114" operator="containsText" text="НЕОДНОРОДНЫЕ">
      <formula>NOT(ISERROR(SEARCH("НЕОДНОРОДНЫЕ",V37)))</formula>
    </cfRule>
  </conditionalFormatting>
  <conditionalFormatting sqref="V37">
    <cfRule type="containsText" dxfId="110" priority="109" operator="containsText" text="НЕОДНОРОДНЫЕ">
      <formula>NOT(ISERROR(SEARCH("НЕОДНОРОДНЫЕ",V37)))</formula>
    </cfRule>
    <cfRule type="containsText" dxfId="109" priority="110" operator="containsText" text="ОДНОРОДНЫЕ">
      <formula>NOT(ISERROR(SEARCH("ОДНОРОДНЫЕ",V37)))</formula>
    </cfRule>
    <cfRule type="containsText" dxfId="108" priority="111" operator="containsText" text="НЕОДНОРОДНЫЕ">
      <formula>NOT(ISERROR(SEARCH("НЕОДНОРОДНЫЕ",V37)))</formula>
    </cfRule>
  </conditionalFormatting>
  <conditionalFormatting sqref="V36">
    <cfRule type="containsText" dxfId="107" priority="106" operator="containsText" text="НЕ">
      <formula>NOT(ISERROR(SEARCH("НЕ",V36)))</formula>
    </cfRule>
    <cfRule type="containsText" dxfId="106" priority="107" operator="containsText" text="ОДНОРОДНЫЕ">
      <formula>NOT(ISERROR(SEARCH("ОДНОРОДНЫЕ",V36)))</formula>
    </cfRule>
    <cfRule type="containsText" dxfId="105" priority="108" operator="containsText" text="НЕОДНОРОДНЫЕ">
      <formula>NOT(ISERROR(SEARCH("НЕОДНОРОДНЫЕ",V36)))</formula>
    </cfRule>
  </conditionalFormatting>
  <conditionalFormatting sqref="V36">
    <cfRule type="containsText" dxfId="104" priority="103" operator="containsText" text="НЕОДНОРОДНЫЕ">
      <formula>NOT(ISERROR(SEARCH("НЕОДНОРОДНЫЕ",V36)))</formula>
    </cfRule>
    <cfRule type="containsText" dxfId="103" priority="104" operator="containsText" text="ОДНОРОДНЫЕ">
      <formula>NOT(ISERROR(SEARCH("ОДНОРОДНЫЕ",V36)))</formula>
    </cfRule>
    <cfRule type="containsText" dxfId="102" priority="105" operator="containsText" text="НЕОДНОРОДНЫЕ">
      <formula>NOT(ISERROR(SEARCH("НЕОДНОРОДНЫЕ",V36)))</formula>
    </cfRule>
  </conditionalFormatting>
  <conditionalFormatting sqref="V35">
    <cfRule type="containsText" dxfId="101" priority="100" operator="containsText" text="НЕ">
      <formula>NOT(ISERROR(SEARCH("НЕ",V35)))</formula>
    </cfRule>
    <cfRule type="containsText" dxfId="100" priority="101" operator="containsText" text="ОДНОРОДНЫЕ">
      <formula>NOT(ISERROR(SEARCH("ОДНОРОДНЫЕ",V35)))</formula>
    </cfRule>
    <cfRule type="containsText" dxfId="99" priority="102" operator="containsText" text="НЕОДНОРОДНЫЕ">
      <formula>NOT(ISERROR(SEARCH("НЕОДНОРОДНЫЕ",V35)))</formula>
    </cfRule>
  </conditionalFormatting>
  <conditionalFormatting sqref="V35">
    <cfRule type="containsText" dxfId="98" priority="97" operator="containsText" text="НЕОДНОРОДНЫЕ">
      <formula>NOT(ISERROR(SEARCH("НЕОДНОРОДНЫЕ",V35)))</formula>
    </cfRule>
    <cfRule type="containsText" dxfId="97" priority="98" operator="containsText" text="ОДНОРОДНЫЕ">
      <formula>NOT(ISERROR(SEARCH("ОДНОРОДНЫЕ",V35)))</formula>
    </cfRule>
    <cfRule type="containsText" dxfId="96" priority="99" operator="containsText" text="НЕОДНОРОДНЫЕ">
      <formula>NOT(ISERROR(SEARCH("НЕОДНОРОДНЫЕ",V35)))</formula>
    </cfRule>
  </conditionalFormatting>
  <conditionalFormatting sqref="V34">
    <cfRule type="containsText" dxfId="95" priority="94" operator="containsText" text="НЕ">
      <formula>NOT(ISERROR(SEARCH("НЕ",V34)))</formula>
    </cfRule>
    <cfRule type="containsText" dxfId="94" priority="95" operator="containsText" text="ОДНОРОДНЫЕ">
      <formula>NOT(ISERROR(SEARCH("ОДНОРОДНЫЕ",V34)))</formula>
    </cfRule>
    <cfRule type="containsText" dxfId="93" priority="96" operator="containsText" text="НЕОДНОРОДНЫЕ">
      <formula>NOT(ISERROR(SEARCH("НЕОДНОРОДНЫЕ",V34)))</formula>
    </cfRule>
  </conditionalFormatting>
  <conditionalFormatting sqref="V34">
    <cfRule type="containsText" dxfId="92" priority="91" operator="containsText" text="НЕОДНОРОДНЫЕ">
      <formula>NOT(ISERROR(SEARCH("НЕОДНОРОДНЫЕ",V34)))</formula>
    </cfRule>
    <cfRule type="containsText" dxfId="91" priority="92" operator="containsText" text="ОДНОРОДНЫЕ">
      <formula>NOT(ISERROR(SEARCH("ОДНОРОДНЫЕ",V34)))</formula>
    </cfRule>
    <cfRule type="containsText" dxfId="90" priority="93" operator="containsText" text="НЕОДНОРОДНЫЕ">
      <formula>NOT(ISERROR(SEARCH("НЕОДНОРОДНЫЕ",V34)))</formula>
    </cfRule>
  </conditionalFormatting>
  <conditionalFormatting sqref="V33">
    <cfRule type="containsText" dxfId="89" priority="88" operator="containsText" text="НЕ">
      <formula>NOT(ISERROR(SEARCH("НЕ",V33)))</formula>
    </cfRule>
    <cfRule type="containsText" dxfId="88" priority="89" operator="containsText" text="ОДНОРОДНЫЕ">
      <formula>NOT(ISERROR(SEARCH("ОДНОРОДНЫЕ",V33)))</formula>
    </cfRule>
    <cfRule type="containsText" dxfId="87" priority="90" operator="containsText" text="НЕОДНОРОДНЫЕ">
      <formula>NOT(ISERROR(SEARCH("НЕОДНОРОДНЫЕ",V33)))</formula>
    </cfRule>
  </conditionalFormatting>
  <conditionalFormatting sqref="V33">
    <cfRule type="containsText" dxfId="86" priority="85" operator="containsText" text="НЕОДНОРОДНЫЕ">
      <formula>NOT(ISERROR(SEARCH("НЕОДНОРОДНЫЕ",V33)))</formula>
    </cfRule>
    <cfRule type="containsText" dxfId="85" priority="86" operator="containsText" text="ОДНОРОДНЫЕ">
      <formula>NOT(ISERROR(SEARCH("ОДНОРОДНЫЕ",V33)))</formula>
    </cfRule>
    <cfRule type="containsText" dxfId="84" priority="87" operator="containsText" text="НЕОДНОРОДНЫЕ">
      <formula>NOT(ISERROR(SEARCH("НЕОДНОРОДНЫЕ",V33)))</formula>
    </cfRule>
  </conditionalFormatting>
  <conditionalFormatting sqref="V32">
    <cfRule type="containsText" dxfId="83" priority="82" operator="containsText" text="НЕ">
      <formula>NOT(ISERROR(SEARCH("НЕ",V32)))</formula>
    </cfRule>
    <cfRule type="containsText" dxfId="82" priority="83" operator="containsText" text="ОДНОРОДНЫЕ">
      <formula>NOT(ISERROR(SEARCH("ОДНОРОДНЫЕ",V32)))</formula>
    </cfRule>
    <cfRule type="containsText" dxfId="81" priority="84" operator="containsText" text="НЕОДНОРОДНЫЕ">
      <formula>NOT(ISERROR(SEARCH("НЕОДНОРОДНЫЕ",V32)))</formula>
    </cfRule>
  </conditionalFormatting>
  <conditionalFormatting sqref="V32">
    <cfRule type="containsText" dxfId="80" priority="79" operator="containsText" text="НЕОДНОРОДНЫЕ">
      <formula>NOT(ISERROR(SEARCH("НЕОДНОРОДНЫЕ",V32)))</formula>
    </cfRule>
    <cfRule type="containsText" dxfId="79" priority="80" operator="containsText" text="ОДНОРОДНЫЕ">
      <formula>NOT(ISERROR(SEARCH("ОДНОРОДНЫЕ",V32)))</formula>
    </cfRule>
    <cfRule type="containsText" dxfId="78" priority="81" operator="containsText" text="НЕОДНОРОДНЫЕ">
      <formula>NOT(ISERROR(SEARCH("НЕОДНОРОДНЫЕ",V32)))</formula>
    </cfRule>
  </conditionalFormatting>
  <conditionalFormatting sqref="V31">
    <cfRule type="containsText" dxfId="77" priority="76" operator="containsText" text="НЕ">
      <formula>NOT(ISERROR(SEARCH("НЕ",V31)))</formula>
    </cfRule>
    <cfRule type="containsText" dxfId="76" priority="77" operator="containsText" text="ОДНОРОДНЫЕ">
      <formula>NOT(ISERROR(SEARCH("ОДНОРОДНЫЕ",V31)))</formula>
    </cfRule>
    <cfRule type="containsText" dxfId="75" priority="78" operator="containsText" text="НЕОДНОРОДНЫЕ">
      <formula>NOT(ISERROR(SEARCH("НЕОДНОРОДНЫЕ",V31)))</formula>
    </cfRule>
  </conditionalFormatting>
  <conditionalFormatting sqref="V31">
    <cfRule type="containsText" dxfId="74" priority="73" operator="containsText" text="НЕОДНОРОДНЫЕ">
      <formula>NOT(ISERROR(SEARCH("НЕОДНОРОДНЫЕ",V31)))</formula>
    </cfRule>
    <cfRule type="containsText" dxfId="73" priority="74" operator="containsText" text="ОДНОРОДНЫЕ">
      <formula>NOT(ISERROR(SEARCH("ОДНОРОДНЫЕ",V31)))</formula>
    </cfRule>
    <cfRule type="containsText" dxfId="72" priority="75" operator="containsText" text="НЕОДНОРОДНЫЕ">
      <formula>NOT(ISERROR(SEARCH("НЕОДНОРОДНЫЕ",V31)))</formula>
    </cfRule>
  </conditionalFormatting>
  <conditionalFormatting sqref="V30">
    <cfRule type="containsText" dxfId="71" priority="70" operator="containsText" text="НЕ">
      <formula>NOT(ISERROR(SEARCH("НЕ",V30)))</formula>
    </cfRule>
    <cfRule type="containsText" dxfId="70" priority="71" operator="containsText" text="ОДНОРОДНЫЕ">
      <formula>NOT(ISERROR(SEARCH("ОДНОРОДНЫЕ",V30)))</formula>
    </cfRule>
    <cfRule type="containsText" dxfId="69" priority="72" operator="containsText" text="НЕОДНОРОДНЫЕ">
      <formula>NOT(ISERROR(SEARCH("НЕОДНОРОДНЫЕ",V30)))</formula>
    </cfRule>
  </conditionalFormatting>
  <conditionalFormatting sqref="V30">
    <cfRule type="containsText" dxfId="68" priority="67" operator="containsText" text="НЕОДНОРОДНЫЕ">
      <formula>NOT(ISERROR(SEARCH("НЕОДНОРОДНЫЕ",V30)))</formula>
    </cfRule>
    <cfRule type="containsText" dxfId="67" priority="68" operator="containsText" text="ОДНОРОДНЫЕ">
      <formula>NOT(ISERROR(SEARCH("ОДНОРОДНЫЕ",V30)))</formula>
    </cfRule>
    <cfRule type="containsText" dxfId="66" priority="69" operator="containsText" text="НЕОДНОРОДНЫЕ">
      <formula>NOT(ISERROR(SEARCH("НЕОДНОРОДНЫЕ",V30)))</formula>
    </cfRule>
  </conditionalFormatting>
  <conditionalFormatting sqref="V29">
    <cfRule type="containsText" dxfId="65" priority="64" operator="containsText" text="НЕ">
      <formula>NOT(ISERROR(SEARCH("НЕ",V29)))</formula>
    </cfRule>
    <cfRule type="containsText" dxfId="64" priority="65" operator="containsText" text="ОДНОРОДНЫЕ">
      <formula>NOT(ISERROR(SEARCH("ОДНОРОДНЫЕ",V29)))</formula>
    </cfRule>
    <cfRule type="containsText" dxfId="63" priority="66" operator="containsText" text="НЕОДНОРОДНЫЕ">
      <formula>NOT(ISERROR(SEARCH("НЕОДНОРОДНЫЕ",V29)))</formula>
    </cfRule>
  </conditionalFormatting>
  <conditionalFormatting sqref="V29">
    <cfRule type="containsText" dxfId="62" priority="61" operator="containsText" text="НЕОДНОРОДНЫЕ">
      <formula>NOT(ISERROR(SEARCH("НЕОДНОРОДНЫЕ",V29)))</formula>
    </cfRule>
    <cfRule type="containsText" dxfId="61" priority="62" operator="containsText" text="ОДНОРОДНЫЕ">
      <formula>NOT(ISERROR(SEARCH("ОДНОРОДНЫЕ",V29)))</formula>
    </cfRule>
    <cfRule type="containsText" dxfId="60" priority="63" operator="containsText" text="НЕОДНОРОДНЫЕ">
      <formula>NOT(ISERROR(SEARCH("НЕОДНОРОДНЫЕ",V29)))</formula>
    </cfRule>
  </conditionalFormatting>
  <conditionalFormatting sqref="V28">
    <cfRule type="containsText" dxfId="59" priority="58" operator="containsText" text="НЕ">
      <formula>NOT(ISERROR(SEARCH("НЕ",V28)))</formula>
    </cfRule>
    <cfRule type="containsText" dxfId="58" priority="59" operator="containsText" text="ОДНОРОДНЫЕ">
      <formula>NOT(ISERROR(SEARCH("ОДНОРОДНЫЕ",V28)))</formula>
    </cfRule>
    <cfRule type="containsText" dxfId="57" priority="60" operator="containsText" text="НЕОДНОРОДНЫЕ">
      <formula>NOT(ISERROR(SEARCH("НЕОДНОРОДНЫЕ",V28)))</formula>
    </cfRule>
  </conditionalFormatting>
  <conditionalFormatting sqref="V28">
    <cfRule type="containsText" dxfId="56" priority="55" operator="containsText" text="НЕОДНОРОДНЫЕ">
      <formula>NOT(ISERROR(SEARCH("НЕОДНОРОДНЫЕ",V28)))</formula>
    </cfRule>
    <cfRule type="containsText" dxfId="55" priority="56" operator="containsText" text="ОДНОРОДНЫЕ">
      <formula>NOT(ISERROR(SEARCH("ОДНОРОДНЫЕ",V28)))</formula>
    </cfRule>
    <cfRule type="containsText" dxfId="54" priority="57" operator="containsText" text="НЕОДНОРОДНЫЕ">
      <formula>NOT(ISERROR(SEARCH("НЕОДНОРОДНЫЕ",V28)))</formula>
    </cfRule>
  </conditionalFormatting>
  <conditionalFormatting sqref="V27">
    <cfRule type="containsText" dxfId="53" priority="52" operator="containsText" text="НЕ">
      <formula>NOT(ISERROR(SEARCH("НЕ",V27)))</formula>
    </cfRule>
    <cfRule type="containsText" dxfId="52" priority="53" operator="containsText" text="ОДНОРОДНЫЕ">
      <formula>NOT(ISERROR(SEARCH("ОДНОРОДНЫЕ",V27)))</formula>
    </cfRule>
    <cfRule type="containsText" dxfId="51" priority="54" operator="containsText" text="НЕОДНОРОДНЫЕ">
      <formula>NOT(ISERROR(SEARCH("НЕОДНОРОДНЫЕ",V27)))</formula>
    </cfRule>
  </conditionalFormatting>
  <conditionalFormatting sqref="V27">
    <cfRule type="containsText" dxfId="50" priority="49" operator="containsText" text="НЕОДНОРОДНЫЕ">
      <formula>NOT(ISERROR(SEARCH("НЕОДНОРОДНЫЕ",V27)))</formula>
    </cfRule>
    <cfRule type="containsText" dxfId="49" priority="50" operator="containsText" text="ОДНОРОДНЫЕ">
      <formula>NOT(ISERROR(SEARCH("ОДНОРОДНЫЕ",V27)))</formula>
    </cfRule>
    <cfRule type="containsText" dxfId="48" priority="51" operator="containsText" text="НЕОДНОРОДНЫЕ">
      <formula>NOT(ISERROR(SEARCH("НЕОДНОРОДНЫЕ",V27)))</formula>
    </cfRule>
  </conditionalFormatting>
  <conditionalFormatting sqref="V26">
    <cfRule type="containsText" dxfId="47" priority="46" operator="containsText" text="НЕ">
      <formula>NOT(ISERROR(SEARCH("НЕ",V26)))</formula>
    </cfRule>
    <cfRule type="containsText" dxfId="46" priority="47" operator="containsText" text="ОДНОРОДНЫЕ">
      <formula>NOT(ISERROR(SEARCH("ОДНОРОДНЫЕ",V26)))</formula>
    </cfRule>
    <cfRule type="containsText" dxfId="45" priority="48" operator="containsText" text="НЕОДНОРОДНЫЕ">
      <formula>NOT(ISERROR(SEARCH("НЕОДНОРОДНЫЕ",V26)))</formula>
    </cfRule>
  </conditionalFormatting>
  <conditionalFormatting sqref="V26">
    <cfRule type="containsText" dxfId="44" priority="43" operator="containsText" text="НЕОДНОРОДНЫЕ">
      <formula>NOT(ISERROR(SEARCH("НЕОДНОРОДНЫЕ",V26)))</formula>
    </cfRule>
    <cfRule type="containsText" dxfId="43" priority="44" operator="containsText" text="ОДНОРОДНЫЕ">
      <formula>NOT(ISERROR(SEARCH("ОДНОРОДНЫЕ",V26)))</formula>
    </cfRule>
    <cfRule type="containsText" dxfId="42" priority="45" operator="containsText" text="НЕОДНОРОДНЫЕ">
      <formula>NOT(ISERROR(SEARCH("НЕОДНОРОДНЫЕ",V26)))</formula>
    </cfRule>
  </conditionalFormatting>
  <conditionalFormatting sqref="V25">
    <cfRule type="containsText" dxfId="41" priority="40" operator="containsText" text="НЕ">
      <formula>NOT(ISERROR(SEARCH("НЕ",V25)))</formula>
    </cfRule>
    <cfRule type="containsText" dxfId="40" priority="41" operator="containsText" text="ОДНОРОДНЫЕ">
      <formula>NOT(ISERROR(SEARCH("ОДНОРОДНЫЕ",V25)))</formula>
    </cfRule>
    <cfRule type="containsText" dxfId="39" priority="42" operator="containsText" text="НЕОДНОРОДНЫЕ">
      <formula>NOT(ISERROR(SEARCH("НЕОДНОРОДНЫЕ",V25)))</formula>
    </cfRule>
  </conditionalFormatting>
  <conditionalFormatting sqref="V25">
    <cfRule type="containsText" dxfId="38" priority="37" operator="containsText" text="НЕОДНОРОДНЫЕ">
      <formula>NOT(ISERROR(SEARCH("НЕОДНОРОДНЫЕ",V25)))</formula>
    </cfRule>
    <cfRule type="containsText" dxfId="37" priority="38" operator="containsText" text="ОДНОРОДНЫЕ">
      <formula>NOT(ISERROR(SEARCH("ОДНОРОДНЫЕ",V25)))</formula>
    </cfRule>
    <cfRule type="containsText" dxfId="36" priority="39" operator="containsText" text="НЕОДНОРОДНЫЕ">
      <formula>NOT(ISERROR(SEARCH("НЕОДНОРОДНЫЕ",V25)))</formula>
    </cfRule>
  </conditionalFormatting>
  <conditionalFormatting sqref="V24">
    <cfRule type="containsText" dxfId="35" priority="34" operator="containsText" text="НЕ">
      <formula>NOT(ISERROR(SEARCH("НЕ",V24)))</formula>
    </cfRule>
    <cfRule type="containsText" dxfId="34" priority="35" operator="containsText" text="ОДНОРОДНЫЕ">
      <formula>NOT(ISERROR(SEARCH("ОДНОРОДНЫЕ",V24)))</formula>
    </cfRule>
    <cfRule type="containsText" dxfId="33" priority="36" operator="containsText" text="НЕОДНОРОДНЫЕ">
      <formula>NOT(ISERROR(SEARCH("НЕОДНОРОДНЫЕ",V24)))</formula>
    </cfRule>
  </conditionalFormatting>
  <conditionalFormatting sqref="V24">
    <cfRule type="containsText" dxfId="32" priority="31" operator="containsText" text="НЕОДНОРОДНЫЕ">
      <formula>NOT(ISERROR(SEARCH("НЕОДНОРОДНЫЕ",V24)))</formula>
    </cfRule>
    <cfRule type="containsText" dxfId="31" priority="32" operator="containsText" text="ОДНОРОДНЫЕ">
      <formula>NOT(ISERROR(SEARCH("ОДНОРОДНЫЕ",V24)))</formula>
    </cfRule>
    <cfRule type="containsText" dxfId="30" priority="33" operator="containsText" text="НЕОДНОРОДНЫЕ">
      <formula>NOT(ISERROR(SEARCH("НЕОДНОРОДНЫЕ",V24)))</formula>
    </cfRule>
  </conditionalFormatting>
  <conditionalFormatting sqref="V23">
    <cfRule type="containsText" dxfId="29" priority="28" operator="containsText" text="НЕ">
      <formula>NOT(ISERROR(SEARCH("НЕ",V23)))</formula>
    </cfRule>
    <cfRule type="containsText" dxfId="28" priority="29" operator="containsText" text="ОДНОРОДНЫЕ">
      <formula>NOT(ISERROR(SEARCH("ОДНОРОДНЫЕ",V23)))</formula>
    </cfRule>
    <cfRule type="containsText" dxfId="27" priority="30" operator="containsText" text="НЕОДНОРОДНЫЕ">
      <formula>NOT(ISERROR(SEARCH("НЕОДНОРОДНЫЕ",V23)))</formula>
    </cfRule>
  </conditionalFormatting>
  <conditionalFormatting sqref="V23">
    <cfRule type="containsText" dxfId="26" priority="25" operator="containsText" text="НЕОДНОРОДНЫЕ">
      <formula>NOT(ISERROR(SEARCH("НЕОДНОРОДНЫЕ",V23)))</formula>
    </cfRule>
    <cfRule type="containsText" dxfId="25" priority="26" operator="containsText" text="ОДНОРОДНЫЕ">
      <formula>NOT(ISERROR(SEARCH("ОДНОРОДНЫЕ",V23)))</formula>
    </cfRule>
    <cfRule type="containsText" dxfId="24" priority="27" operator="containsText" text="НЕОДНОРОДНЫЕ">
      <formula>NOT(ISERROR(SEARCH("НЕОДНОРОДНЫЕ",V23)))</formula>
    </cfRule>
  </conditionalFormatting>
  <conditionalFormatting sqref="V22">
    <cfRule type="containsText" dxfId="23" priority="22" operator="containsText" text="НЕ">
      <formula>NOT(ISERROR(SEARCH("НЕ",V22)))</formula>
    </cfRule>
    <cfRule type="containsText" dxfId="22" priority="23" operator="containsText" text="ОДНОРОДНЫЕ">
      <formula>NOT(ISERROR(SEARCH("ОДНОРОДНЫЕ",V22)))</formula>
    </cfRule>
    <cfRule type="containsText" dxfId="21" priority="24" operator="containsText" text="НЕОДНОРОДНЫЕ">
      <formula>NOT(ISERROR(SEARCH("НЕОДНОРОДНЫЕ",V22)))</formula>
    </cfRule>
  </conditionalFormatting>
  <conditionalFormatting sqref="V22">
    <cfRule type="containsText" dxfId="20" priority="19" operator="containsText" text="НЕОДНОРОДНЫЕ">
      <formula>NOT(ISERROR(SEARCH("НЕОДНОРОДНЫЕ",V22)))</formula>
    </cfRule>
    <cfRule type="containsText" dxfId="19" priority="20" operator="containsText" text="ОДНОРОДНЫЕ">
      <formula>NOT(ISERROR(SEARCH("ОДНОРОДНЫЕ",V22)))</formula>
    </cfRule>
    <cfRule type="containsText" dxfId="18" priority="21" operator="containsText" text="НЕОДНОРОДНЫЕ">
      <formula>NOT(ISERROR(SEARCH("НЕОДНОРОДНЫЕ",V22)))</formula>
    </cfRule>
  </conditionalFormatting>
  <conditionalFormatting sqref="V21">
    <cfRule type="containsText" dxfId="17" priority="16" operator="containsText" text="НЕ">
      <formula>NOT(ISERROR(SEARCH("НЕ",V21)))</formula>
    </cfRule>
    <cfRule type="containsText" dxfId="16" priority="17" operator="containsText" text="ОДНОРОДНЫЕ">
      <formula>NOT(ISERROR(SEARCH("ОДНОРОДНЫЕ",V21)))</formula>
    </cfRule>
    <cfRule type="containsText" dxfId="15" priority="18" operator="containsText" text="НЕОДНОРОДНЫЕ">
      <formula>NOT(ISERROR(SEARCH("НЕОДНОРОДНЫЕ",V21)))</formula>
    </cfRule>
  </conditionalFormatting>
  <conditionalFormatting sqref="V21">
    <cfRule type="containsText" dxfId="14" priority="13" operator="containsText" text="НЕОДНОРОДНЫЕ">
      <formula>NOT(ISERROR(SEARCH("НЕОДНОРОДНЫЕ",V21)))</formula>
    </cfRule>
    <cfRule type="containsText" dxfId="13" priority="14" operator="containsText" text="ОДНОРОДНЫЕ">
      <formula>NOT(ISERROR(SEARCH("ОДНОРОДНЫЕ",V21)))</formula>
    </cfRule>
    <cfRule type="containsText" dxfId="12" priority="15" operator="containsText" text="НЕОДНОРОДНЫЕ">
      <formula>NOT(ISERROR(SEARCH("НЕОДНОРОДНЫЕ",V21)))</formula>
    </cfRule>
  </conditionalFormatting>
  <conditionalFormatting sqref="V20">
    <cfRule type="containsText" dxfId="11" priority="10" operator="containsText" text="НЕ">
      <formula>NOT(ISERROR(SEARCH("НЕ",V20)))</formula>
    </cfRule>
    <cfRule type="containsText" dxfId="10" priority="11" operator="containsText" text="ОДНОРОДНЫЕ">
      <formula>NOT(ISERROR(SEARCH("ОДНОРОДНЫЕ",V20)))</formula>
    </cfRule>
    <cfRule type="containsText" dxfId="9" priority="12" operator="containsText" text="НЕОДНОРОДНЫЕ">
      <formula>NOT(ISERROR(SEARCH("НЕОДНОРОДНЫЕ",V20)))</formula>
    </cfRule>
  </conditionalFormatting>
  <conditionalFormatting sqref="V20">
    <cfRule type="containsText" dxfId="8" priority="7" operator="containsText" text="НЕОДНОРОДНЫЕ">
      <formula>NOT(ISERROR(SEARCH("НЕОДНОРОДНЫЕ",V20)))</formula>
    </cfRule>
    <cfRule type="containsText" dxfId="7" priority="8" operator="containsText" text="ОДНОРОДНЫЕ">
      <formula>NOT(ISERROR(SEARCH("ОДНОРОДНЫЕ",V20)))</formula>
    </cfRule>
    <cfRule type="containsText" dxfId="6" priority="9" operator="containsText" text="НЕОДНОРОДНЫЕ">
      <formula>NOT(ISERROR(SEARCH("НЕОДНОРОДНЫЕ",V20)))</formula>
    </cfRule>
  </conditionalFormatting>
  <conditionalFormatting sqref="V59">
    <cfRule type="containsText" dxfId="5" priority="4" operator="containsText" text="НЕ">
      <formula>NOT(ISERROR(SEARCH("НЕ",V59)))</formula>
    </cfRule>
    <cfRule type="containsText" dxfId="4" priority="5" operator="containsText" text="ОДНОРОДНЫЕ">
      <formula>NOT(ISERROR(SEARCH("ОДНОРОДНЫЕ",V59)))</formula>
    </cfRule>
    <cfRule type="containsText" dxfId="3" priority="6" operator="containsText" text="НЕОДНОРОДНЫЕ">
      <formula>NOT(ISERROR(SEARCH("НЕОДНОРОДНЫЕ",V59)))</formula>
    </cfRule>
  </conditionalFormatting>
  <conditionalFormatting sqref="V59">
    <cfRule type="containsText" dxfId="2" priority="1" operator="containsText" text="НЕОДНОРОДНЫЕ">
      <formula>NOT(ISERROR(SEARCH("НЕОДНОРОДНЫЕ",V59)))</formula>
    </cfRule>
    <cfRule type="containsText" dxfId="1" priority="2" operator="containsText" text="ОДНОРОДНЫЕ">
      <formula>NOT(ISERROR(SEARCH("ОДНОРОДНЫЕ",V59)))</formula>
    </cfRule>
    <cfRule type="containsText" dxfId="0" priority="3" operator="containsText" text="НЕОДНОРОДНЫЕ">
      <formula>NOT(ISERROR(SEARCH("НЕОДНОРОДНЫЕ",V59)))</formula>
    </cfRule>
  </conditionalFormatting>
  <pageMargins left="0.31496062992125984" right="0.19685039370078741" top="0.35433070866141736" bottom="0.35433070866141736" header="0.11811023622047245" footer="0.11811023622047245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2024-12-18T06:45:02Z</dcterms:modified>
</cp:coreProperties>
</file>