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9" i="1" l="1"/>
  <c r="B18" i="1"/>
  <c r="B36" i="1"/>
  <c r="B3" i="1"/>
  <c r="C126" i="2" l="1"/>
  <c r="B1" i="1"/>
  <c r="B20" i="1"/>
  <c r="B5" i="1"/>
  <c r="B19" i="1"/>
  <c r="B8" i="1"/>
  <c r="B2" i="1"/>
  <c r="B37" i="1" s="1"/>
</calcChain>
</file>

<file path=xl/sharedStrings.xml><?xml version="1.0" encoding="utf-8"?>
<sst xmlns="http://schemas.openxmlformats.org/spreadsheetml/2006/main" count="284" uniqueCount="271">
  <si>
    <t>Авторефрактометр</t>
  </si>
  <si>
    <t>Динамометр</t>
  </si>
  <si>
    <t>Пульсоксиметр</t>
  </si>
  <si>
    <t xml:space="preserve">Линейка скиаскопическая </t>
  </si>
  <si>
    <t xml:space="preserve">Индикаторы внутриглазного </t>
  </si>
  <si>
    <t xml:space="preserve">Э/энцефалограф </t>
  </si>
  <si>
    <t>Электрокардиограф</t>
  </si>
  <si>
    <t xml:space="preserve">Набор пробных очковых </t>
  </si>
  <si>
    <t xml:space="preserve">Термометр медицинский электронный </t>
  </si>
  <si>
    <t xml:space="preserve">Термометр технический </t>
  </si>
  <si>
    <t>Автоматический линзметр</t>
  </si>
  <si>
    <t>Диоптриметр</t>
  </si>
  <si>
    <t xml:space="preserve">Тонометр электронный </t>
  </si>
  <si>
    <t xml:space="preserve">Тонометр механический  </t>
  </si>
  <si>
    <t>весы</t>
  </si>
  <si>
    <t>ростомер</t>
  </si>
  <si>
    <t>Билитест</t>
  </si>
  <si>
    <t>секундомер</t>
  </si>
  <si>
    <t>Перчатки диэлектрические</t>
  </si>
  <si>
    <t>Манометр кислородный  2,5 мПа 25 мПа</t>
  </si>
  <si>
    <t>Манометр технический     ДМ 02-100-1 G</t>
  </si>
  <si>
    <t>Монометртех.маногвакуумметрМВПЗYY2  ОКМ, ОБМВ-1000</t>
  </si>
  <si>
    <t>Манометр электроконтакт.ДМ 2010СсМАНОТОМ 1,5</t>
  </si>
  <si>
    <t>Холтер</t>
  </si>
  <si>
    <t>Спирограф СМП-21/01-«Р-Д»</t>
  </si>
  <si>
    <t>Спирограф Shiller</t>
  </si>
  <si>
    <t>Спирограф</t>
  </si>
  <si>
    <t>№</t>
  </si>
  <si>
    <t>Наименование, тип, заводское обозначение</t>
  </si>
  <si>
    <t>Кол-во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</si>
  <si>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9"/>
        <color theme="1"/>
        <rFont val="Times New Roman"/>
        <family val="1"/>
        <charset val="204"/>
      </rPr>
      <t> </t>
    </r>
  </si>
  <si>
    <t>Поликлиника ул. Баумана, 214А.</t>
  </si>
  <si>
    <r>
      <t>1.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</si>
  <si>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АвторефрактометрHRK-7000</t>
  </si>
  <si>
    <r>
      <t>2.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</si>
  <si>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ПульсоксиметрнапалечныйMD 300CC1C</t>
  </si>
  <si>
    <r>
      <t>3.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</si>
  <si>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 "Armed" YX 300</t>
  </si>
  <si>
    <r>
      <t>4.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</si>
  <si>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 "Armed" YX 301</t>
  </si>
  <si>
    <r>
      <t>5.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</si>
  <si>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Индикаторы внутриглазного давления ИДГ-02ПРА</t>
  </si>
  <si>
    <r>
      <t>6.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</si>
  <si>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Индикаторы внутриглазного давления   ИДГ-03ПРА</t>
  </si>
  <si>
    <r>
      <t>7.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</si>
  <si>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 xml:space="preserve">Линейка скиаскопическая ЛСК-1 </t>
  </si>
  <si>
    <r>
      <t>8.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</si>
  <si>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 xml:space="preserve"> Термометр мед электронный инфракрасный  B.WELL WF-4000 </t>
  </si>
  <si>
    <r>
      <t>9.</t>
    </r>
    <r>
      <rPr>
        <sz val="7"/>
        <rFont val="Times New Roman"/>
        <family val="1"/>
        <charset val="204"/>
      </rPr>
      <t xml:space="preserve">                   </t>
    </r>
    <r>
      <rPr>
        <sz val="9"/>
        <rFont val="Times New Roman"/>
        <family val="1"/>
        <charset val="204"/>
      </rPr>
      <t> </t>
    </r>
  </si>
  <si>
    <t>Термометр мед.электрон.инфракрасныйSensitec NF-3101</t>
  </si>
  <si>
    <r>
      <t>10.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</si>
  <si>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Термометр мед.электрон.инфракрасный BerrcomJXB-178</t>
  </si>
  <si>
    <r>
      <t>11.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</si>
  <si>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SEGA700 мех. С ростомером 220м</t>
  </si>
  <si>
    <r>
      <t>12.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</si>
  <si>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Динамометр кистевой  ДК-50</t>
  </si>
  <si>
    <r>
      <t>13.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</si>
  <si>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Динамометр кистевой  ДМЭР-120</t>
  </si>
  <si>
    <r>
      <t>14.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</si>
  <si>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ПульсоксиметрнапалечныйMD 300C22</t>
  </si>
  <si>
    <r>
      <t>15.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</si>
  <si>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 ВЭМ 150 МАССА–к Весы напольные медицинские электронные </t>
  </si>
  <si>
    <r>
      <t>16.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</si>
  <si>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Измеритель артериального давления и частоты пульса автоматическийOMRONM2   Basic</t>
  </si>
  <si>
    <r>
      <t>17.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</si>
  <si>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Термометр медицинский электронный инфракрасный ТЕРМО-01-Бесконтактныйизмиритель температуры тела людей . </t>
  </si>
  <si>
    <r>
      <t>18.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</si>
  <si>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Набор пробных очковых линзcоправой упращенный,  НПУ-169.(147элемент) </t>
  </si>
  <si>
    <t xml:space="preserve">266 линз </t>
  </si>
  <si>
    <t>Функциональная диагностика</t>
  </si>
  <si>
    <r>
      <t>19.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</si>
  <si>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Э/энцефалограф «Энцефалан 131»</t>
  </si>
  <si>
    <r>
      <t>20.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</si>
  <si>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Э/энцефалограф Нейрон-спектр-2 -нейрософт</t>
  </si>
  <si>
    <r>
      <t>21.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</si>
  <si>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3-х канальные Э/кардиограф Shiller АТ – 1</t>
  </si>
  <si>
    <r>
      <t>22.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</si>
  <si>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ЭлектрокардиографBTL-08SDECG 1/3кан. ECG-1003 BTL-08 FD</t>
  </si>
  <si>
    <r>
      <t>23.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</si>
  <si>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Электрокардиограф BTL-08 MTPlus 6/12кан.</t>
  </si>
  <si>
    <r>
      <t>24.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</si>
  <si>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Э/кардиограф Shiller АТ – 2plus 6-12 кан.</t>
  </si>
  <si>
    <r>
      <t>25.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</si>
  <si>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Электрокардиограф 12-кан. Shiller АТ –104 с принад. (установка ВЭМ)</t>
  </si>
  <si>
    <r>
      <t>26.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</si>
  <si>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Э/кардиограф 12-кан.ЭК12Т-01-«Р-Д»</t>
  </si>
  <si>
    <r>
      <t>27.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</si>
  <si>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Э/кардиограф 1/3-кан.ЭК3Т-01-«Р-Д»/1</t>
  </si>
  <si>
    <r>
      <t>28.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</si>
  <si>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Э/Кардиограф-1Т Аксион</t>
  </si>
  <si>
    <r>
      <t>29.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</si>
  <si>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ЭКГ Кардиотехника 04-8</t>
  </si>
  <si>
    <r>
      <t>30.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</si>
  <si>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АД BPLab</t>
  </si>
  <si>
    <r>
      <t>31.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</si>
  <si>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Комплекс Миокард-Холтер-2</t>
  </si>
  <si>
    <r>
      <t>32.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</si>
  <si>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АД/ДМС МДП-НС-02с</t>
  </si>
  <si>
    <r>
      <t>33.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</si>
  <si>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АД    Кардиотехника 07-АД-1   2022г</t>
  </si>
  <si>
    <r>
      <t>34.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</si>
  <si>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Холтер ЭКГ  Кардиотехника 07-3/12     2022г</t>
  </si>
  <si>
    <r>
      <t>35.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</si>
  <si>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36.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</si>
  <si>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37.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</si>
  <si>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 Весы SEGA электронные с ростомером 220, 200кг.</t>
  </si>
  <si>
    <t>Женская консультация, ул. А. Образцова, 27Ш</t>
  </si>
  <si>
    <r>
      <t>38.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</si>
  <si>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SEGA769 электронные с ростомером 220,200кг.</t>
  </si>
  <si>
    <r>
      <t>39.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</si>
  <si>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SEGA780 электронные с ростомером 220,200кг.</t>
  </si>
  <si>
    <r>
      <t>40.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</si>
  <si>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напольные медицинские электронные ВМЭН-150-50/100</t>
  </si>
  <si>
    <r>
      <t>41.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</si>
  <si>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Детская поликлиника, ул. Баумана, 214 а/1, ул. А. Образцова, 27Ч</t>
  </si>
  <si>
    <r>
      <t>42.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</si>
  <si>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Термометр мед.электрон.инфракрасный B.WELL WF-5000</t>
  </si>
  <si>
    <r>
      <t>43.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</si>
  <si>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Пульсоксиметр напалечный "Armed" YX 300</t>
  </si>
  <si>
    <r>
      <t>44.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</si>
  <si>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Динамометр СТАНОВОЙ ДС-200</t>
  </si>
  <si>
    <r>
      <t>45.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</si>
  <si>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Секундомер мех. СОПпр-2а-3-000</t>
  </si>
  <si>
    <r>
      <t>46.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</si>
  <si>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электронные ВМЭН-200-50/100, напольные</t>
  </si>
  <si>
    <r>
      <t>47.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</si>
  <si>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Весы мед.Seca-700 мех.с ростомер </t>
  </si>
  <si>
    <r>
      <t>48.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</si>
  <si>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электронные настольные д/новорс ростомером ВЭНд -01-"Малыш"</t>
  </si>
  <si>
    <r>
      <t>49.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</si>
  <si>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мед В1-15.3- «Саша» электрон</t>
  </si>
  <si>
    <r>
      <t>50.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</si>
  <si>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Ростомер металлический с подвижным подпружиненным фиксатором РМ-1</t>
  </si>
  <si>
    <r>
      <t>51.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</si>
  <si>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Индикатор внутриглазного давления портативный игд-02"ПРА"</t>
  </si>
  <si>
    <r>
      <t>52.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</si>
  <si>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Билитест    АГФ - 02</t>
  </si>
  <si>
    <r>
      <t>53.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</si>
  <si>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Рефрактометр автоматический  Speedy-i</t>
  </si>
  <si>
    <r>
      <t>54.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</si>
  <si>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Авторефрактометр GR 2100</t>
  </si>
  <si>
    <r>
      <t>55.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</si>
  <si>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Автоматический авторефрактокератометр URK- 800</t>
  </si>
  <si>
    <r>
      <t>56.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</si>
  <si>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ДиоптриметрHLM-1  </t>
  </si>
  <si>
    <r>
      <t>57.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</si>
  <si>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Автоматический линзметр HLM-7000</t>
  </si>
  <si>
    <r>
      <t>58.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</si>
  <si>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Набор пробных очковых линз  НС на 266 линз</t>
  </si>
  <si>
    <t>Стационар, ул. Ярославского, 300</t>
  </si>
  <si>
    <r>
      <t>59.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</si>
  <si>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электронные МП «здоровье» 300 ВДА 50\100р ХМ7</t>
  </si>
  <si>
    <r>
      <t>60.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</si>
  <si>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медицинские электронные детские « Саша»</t>
  </si>
  <si>
    <r>
      <t>61.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</si>
  <si>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Монометр технический ДМ 02-100-1 G</t>
  </si>
  <si>
    <r>
      <t>62.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</si>
  <si>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Манометр кислородный БАМЗ МП- 50</t>
  </si>
  <si>
    <r>
      <t>63.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</si>
  <si>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Термометр мед.электрон.инфракрасный B.WELL WF-4000</t>
  </si>
  <si>
    <r>
      <t>64.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</si>
  <si>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65.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</si>
  <si>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Бесконтактныйизмиритель температуры тела людей ТЕРМО-01 </t>
  </si>
  <si>
    <r>
      <t>66.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</si>
  <si>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напольные медицинские электронные ВМЭН-200-50/100-ДЗ ( с питанием от сети и выносным пультом управления)</t>
  </si>
  <si>
    <r>
      <t>67.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</si>
  <si>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напольные медицинские электронные ВМЭН-200-50/100-C-CT-A</t>
  </si>
  <si>
    <r>
      <t>68.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</si>
  <si>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 весы медицинские электроннные детские «Саша»</t>
  </si>
  <si>
    <r>
      <t>69.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</si>
  <si>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  «Armed «YX 300</t>
  </si>
  <si>
    <r>
      <t>70.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</si>
  <si>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  «Armed «YX 301</t>
  </si>
  <si>
    <r>
      <t>71.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</si>
  <si>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Измеритель артериального давления и частоты пульса автомотическиеOMRONM2 Basis</t>
  </si>
  <si>
    <r>
      <t>72.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</si>
  <si>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73.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</si>
  <si>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Ростометр медицинскийMPиспMP-01, MP-02, MP-03, MP-04, и MP-01/C</t>
  </si>
  <si>
    <r>
      <t>74.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</si>
  <si>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ПульсоксиметрнапалечныйPM60</t>
  </si>
  <si>
    <r>
      <t>75.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</si>
  <si>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Тонометр электронный BPA100 с адапт</t>
  </si>
  <si>
    <r>
      <t>76.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</si>
  <si>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Тонометр механический  ИАДМ </t>
  </si>
  <si>
    <r>
      <t>77.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</si>
  <si>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Тонометр механический  МТ-10</t>
  </si>
  <si>
    <r>
      <t>78.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</si>
  <si>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Тонометр OMRON M2 BASIC</t>
  </si>
  <si>
    <t>Пищеблок, ул. Ярославского, 300</t>
  </si>
  <si>
    <r>
      <t>79.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</si>
  <si>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РН-6Ц13У (24919) 6кг</t>
  </si>
  <si>
    <r>
      <t>80.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</si>
  <si>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РП-500 Ш13 (1338) 500кг</t>
  </si>
  <si>
    <r>
      <t>81.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</si>
  <si>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Весы электронные ВЭТ 150кг</t>
  </si>
  <si>
    <t>Инженерная служба, ул. Ярославского, 300</t>
  </si>
  <si>
    <r>
      <t>82.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</si>
  <si>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83.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</si>
  <si>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84.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</si>
  <si>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Тонометр мембран. ВР AG, CS Medica CS-106, WM-62 мех, МТ-10, ИАДМ мех.</t>
  </si>
  <si>
    <r>
      <t>85.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</si>
  <si>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Термометр технический ТБП -63</t>
  </si>
  <si>
    <r>
      <t>86.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</si>
  <si>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87.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</si>
  <si>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r>
      <t>88.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</si>
  <si>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Клинико-диагностическая лаборатория</t>
  </si>
  <si>
    <r>
      <t>89.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</si>
  <si>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Автоматический гематологический анализаторAbacus 5</t>
  </si>
  <si>
    <r>
      <t>90.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</si>
  <si>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Автоматический гематологический анализатор Mythic 22AL</t>
  </si>
  <si>
    <r>
      <t>91.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</si>
  <si>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Автоматический гематологический анализатор MedonicM20</t>
  </si>
  <si>
    <r>
      <t>92.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</si>
  <si>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Анализатор общего белка в моче фотометрический, портативный мочи АОБМФ-01 «НПП-ТМ» «Белур 600»</t>
  </si>
  <si>
    <r>
      <t>93.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</si>
  <si>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Анализатор электролитовкровиЕХ-DsJokon</t>
  </si>
  <si>
    <r>
      <t>94.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</si>
  <si>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 xml:space="preserve"> Анализатор газов и электролитов крови автоматическийOSMETECH- OPTI</t>
  </si>
  <si>
    <r>
      <t>95.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</si>
  <si>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Фотометр полуавтоматический для биохимических исследованийBTS-330</t>
  </si>
  <si>
    <r>
      <t>96.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</si>
  <si>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Фотометр полуавтоматический для биохимических исследований HumalyzerPrimus</t>
  </si>
  <si>
    <r>
      <t>97.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</si>
  <si>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Фотометр полуавтоматический для биохимических исследований Photometer 5010</t>
  </si>
  <si>
    <r>
      <t>98.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</si>
  <si>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Анализатор иммунологический планшетныйMultiskanFS</t>
  </si>
  <si>
    <r>
      <t>99.</t>
    </r>
    <r>
      <rPr>
        <sz val="7"/>
        <rFont val="Times New Roman"/>
        <family val="1"/>
        <charset val="204"/>
      </rPr>
      <t xml:space="preserve">                </t>
    </r>
    <r>
      <rPr>
        <sz val="9"/>
        <rFont val="Times New Roman"/>
        <family val="1"/>
        <charset val="204"/>
      </rPr>
      <t> </t>
    </r>
  </si>
  <si>
    <t>Анализатор иммунологический планшетныйEL 800 Bio-Tek</t>
  </si>
  <si>
    <r>
      <t>100.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</si>
  <si>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Автоматический биохимический анализаторLabio 200</t>
  </si>
  <si>
    <r>
      <t>101.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</si>
  <si>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Автоматический биохимический анализаторERBA 640 XL</t>
  </si>
  <si>
    <r>
      <t>102.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</si>
  <si>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Автоматический биохимический анализатор Accent 200</t>
  </si>
  <si>
    <r>
      <t>103.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</si>
  <si>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Дозаторы пипеточные одноканальныеProlinePlusBIOHIT</t>
  </si>
  <si>
    <r>
      <t>104.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</si>
  <si>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Дозаторы пипеточные многоканальныеBIOHIT</t>
  </si>
  <si>
    <r>
      <t>105.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</si>
  <si>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Секундомеры механические</t>
  </si>
  <si>
    <t>Профамбулатория,  ул. Партизанская 74ж, ул. Баумана 214а.</t>
  </si>
  <si>
    <r>
      <t>106.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</si>
  <si>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r>
      <t>107.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</si>
  <si>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Пульсоксиметрнапалечный "Armed"YX 301</t>
  </si>
  <si>
    <r>
      <t>108.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</si>
  <si>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r>
      <t>109.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</si>
  <si>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Набор пробных очковых линзcоправой упращенный,  НПУ-169.(147элемент) 266 линз</t>
  </si>
  <si>
    <r>
      <t>110.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</si>
  <si>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r>
      <t>111.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</si>
  <si>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Динамометр кистевойДК-50</t>
  </si>
  <si>
    <r>
      <t>112.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</si>
  <si>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Термометр мед электронныйинфракрасный B.WELL WF-4000</t>
  </si>
  <si>
    <r>
      <t>113.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</si>
  <si>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Индикаторы внутриглазного давления ИДГ  -  03 ПРА</t>
  </si>
  <si>
    <r>
      <t>114.</t>
    </r>
    <r>
      <rPr>
        <sz val="7"/>
        <rFont val="Times New Roman"/>
        <family val="1"/>
        <charset val="204"/>
      </rPr>
      <t xml:space="preserve">             </t>
    </r>
    <r>
      <rPr>
        <sz val="9"/>
        <rFont val="Times New Roman"/>
        <family val="1"/>
        <charset val="204"/>
      </rPr>
      <t> </t>
    </r>
  </si>
  <si>
    <t>Линейка скиаскопическая ЛСК-1</t>
  </si>
  <si>
    <t xml:space="preserve">Автоматический гематологический </t>
  </si>
  <si>
    <t>Анализатор общего белка в моче фотометрический</t>
  </si>
  <si>
    <t>Анализатор электролитовкрови</t>
  </si>
  <si>
    <t xml:space="preserve">Анализатор газов и электролитов </t>
  </si>
  <si>
    <t xml:space="preserve">Фотометр полуавтоматический </t>
  </si>
  <si>
    <t>Анализатор иммунологический планшетный</t>
  </si>
  <si>
    <t xml:space="preserve">Автоматический биохимический </t>
  </si>
  <si>
    <t xml:space="preserve">Дозаторы пипеточные </t>
  </si>
  <si>
    <t>Секундомеры</t>
  </si>
  <si>
    <t>февраоКДЛ</t>
  </si>
  <si>
    <t>июнь-июль</t>
  </si>
  <si>
    <t>инженеры</t>
  </si>
  <si>
    <t>июнь</t>
  </si>
  <si>
    <t>февраль, 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</si>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</sst>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2" xfId="0" applyFont="1" applyFill="1" applyBorder="1"/>
    <xf numFmtId="0" fontId="1" fillId="0" borderId="2" xfId="0" applyFont="1" applyFill="1" applyBorder="1"/>
    <xf numFmtId="0" fontId="1" fillId="0" borderId="0" xfId="0" applyFont="1" applyFill="1"/>
    <xf numFmtId="0" fontId="1" fillId="2" borderId="2" xfId="0" applyFont="1" applyFill="1" applyBorder="1"/>
    <xf numFmtId="0" fontId="7" fillId="0" borderId="2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A13" sqref="A13"/>
    </sheetView>
  </sheetViews>
  <sheetFormatPr defaultRowHeight="15" x14ac:dyDescent="0.25"/>
  <cols>
    <col min="1" max="1" width="52.140625" style="16" bestFit="1" customWidth="1"/>
    <col min="2" max="2" width="9.140625" style="37"/>
    <col min="3" max="3" width="23.5703125" style="16" customWidth="1"/>
    <col min="4" max="4" width="9.140625" style="16"/>
    <col min="5" max="5" width="15.7109375" style="16" customWidth="1"/>
    <col min="6" max="16384" width="9.140625" style="16"/>
  </cols>
  <sheetData>
    <row r="1" spans="1:5" x14ac:dyDescent="0.25">
      <c r="A1" s="14" t="s">
        <v>0</v>
      </c>
      <c r="B1" s="32">
        <f>3+1+1+1</f>
        <v>6</v>
      </c>
      <c r="C1" s="15"/>
    </row>
    <row r="2" spans="1:5" x14ac:dyDescent="0.25">
      <c r="A2" s="14" t="s">
        <v>1</v>
      </c>
      <c r="B2" s="32">
        <f>15+1+1+1</f>
        <v>18</v>
      </c>
      <c r="C2" s="15"/>
    </row>
    <row r="3" spans="1:5" x14ac:dyDescent="0.25">
      <c r="A3" s="14" t="s">
        <v>2</v>
      </c>
      <c r="B3" s="32">
        <f>13+12+58+30+1+30+9+5+4+1+4</f>
        <v>167</v>
      </c>
      <c r="C3" s="15"/>
    </row>
    <row r="4" spans="1:5" x14ac:dyDescent="0.25">
      <c r="A4" s="17" t="s">
        <v>3</v>
      </c>
      <c r="B4" s="33">
        <v>3</v>
      </c>
      <c r="C4" s="15"/>
    </row>
    <row r="5" spans="1:5" x14ac:dyDescent="0.25">
      <c r="A5" s="17" t="s">
        <v>4</v>
      </c>
      <c r="B5" s="33">
        <f>33+13+5+1</f>
        <v>52</v>
      </c>
      <c r="C5" s="15"/>
    </row>
    <row r="6" spans="1:5" x14ac:dyDescent="0.25">
      <c r="A6" s="17" t="s">
        <v>5</v>
      </c>
      <c r="B6" s="33">
        <v>11</v>
      </c>
      <c r="C6" s="15"/>
    </row>
    <row r="7" spans="1:5" x14ac:dyDescent="0.25">
      <c r="A7" s="14" t="s">
        <v>6</v>
      </c>
      <c r="B7" s="32">
        <v>21</v>
      </c>
      <c r="C7" s="18"/>
    </row>
    <row r="8" spans="1:5" x14ac:dyDescent="0.25">
      <c r="A8" s="14" t="s">
        <v>7</v>
      </c>
      <c r="B8" s="32">
        <f>2+5+2</f>
        <v>9</v>
      </c>
      <c r="C8" s="18"/>
    </row>
    <row r="9" spans="1:5" x14ac:dyDescent="0.25">
      <c r="A9" s="14" t="s">
        <v>8</v>
      </c>
      <c r="B9" s="32">
        <f>24+11+3+2+32+6+4+5</f>
        <v>87</v>
      </c>
      <c r="C9" s="18"/>
    </row>
    <row r="10" spans="1:5" x14ac:dyDescent="0.25">
      <c r="A10" s="25" t="s">
        <v>20</v>
      </c>
      <c r="B10" s="34">
        <v>60</v>
      </c>
      <c r="C10" s="19" t="s">
        <v>267</v>
      </c>
      <c r="E10" s="16" t="s">
        <v>266</v>
      </c>
    </row>
    <row r="11" spans="1:5" x14ac:dyDescent="0.25">
      <c r="A11" s="18" t="s">
        <v>19</v>
      </c>
      <c r="B11" s="34">
        <v>10</v>
      </c>
      <c r="C11" s="20"/>
      <c r="E11" s="16" t="s">
        <v>268</v>
      </c>
    </row>
    <row r="12" spans="1:5" x14ac:dyDescent="0.25">
      <c r="A12" s="18" t="s">
        <v>9</v>
      </c>
      <c r="B12" s="34">
        <v>10</v>
      </c>
      <c r="C12" s="20"/>
      <c r="E12" s="16" t="s">
        <v>266</v>
      </c>
    </row>
    <row r="13" spans="1:5" x14ac:dyDescent="0.25">
      <c r="A13" s="18" t="s">
        <v>18</v>
      </c>
      <c r="B13" s="34">
        <v>10</v>
      </c>
      <c r="C13" s="20"/>
      <c r="E13" s="16" t="s">
        <v>269</v>
      </c>
    </row>
    <row r="14" spans="1:5" ht="30" x14ac:dyDescent="0.25">
      <c r="A14" s="26" t="s">
        <v>21</v>
      </c>
      <c r="B14" s="27">
        <v>5</v>
      </c>
      <c r="C14" s="20"/>
      <c r="E14" s="16" t="s">
        <v>270</v>
      </c>
    </row>
    <row r="15" spans="1:5" ht="24" customHeight="1" x14ac:dyDescent="0.25">
      <c r="A15" s="26" t="s">
        <v>22</v>
      </c>
      <c r="B15" s="27">
        <v>8</v>
      </c>
      <c r="C15" s="21"/>
      <c r="E15" s="16" t="s">
        <v>270</v>
      </c>
    </row>
    <row r="16" spans="1:5" x14ac:dyDescent="0.25">
      <c r="A16" s="14" t="s">
        <v>10</v>
      </c>
      <c r="B16" s="32">
        <v>1</v>
      </c>
      <c r="C16" s="18"/>
    </row>
    <row r="17" spans="1:3" x14ac:dyDescent="0.25">
      <c r="A17" s="14" t="s">
        <v>11</v>
      </c>
      <c r="B17" s="32">
        <v>2</v>
      </c>
      <c r="C17" s="18"/>
    </row>
    <row r="18" spans="1:3" x14ac:dyDescent="0.25">
      <c r="A18" s="18" t="s">
        <v>12</v>
      </c>
      <c r="B18" s="35">
        <f>2+2+21+2+1</f>
        <v>28</v>
      </c>
      <c r="C18" s="18"/>
    </row>
    <row r="19" spans="1:3" x14ac:dyDescent="0.25">
      <c r="A19" s="14" t="s">
        <v>13</v>
      </c>
      <c r="B19" s="32">
        <f>104+5+315</f>
        <v>424</v>
      </c>
      <c r="C19" s="18"/>
    </row>
    <row r="20" spans="1:3" x14ac:dyDescent="0.25">
      <c r="A20" s="14" t="s">
        <v>14</v>
      </c>
      <c r="B20" s="32">
        <f>56+1+1+7+2+2+49+7+42+15+1+1+1+1+1+6+1+3+2</f>
        <v>199</v>
      </c>
      <c r="C20" s="18"/>
    </row>
    <row r="21" spans="1:3" x14ac:dyDescent="0.25">
      <c r="A21" s="14" t="s">
        <v>15</v>
      </c>
      <c r="B21" s="32">
        <v>40</v>
      </c>
      <c r="C21" s="18"/>
    </row>
    <row r="22" spans="1:3" x14ac:dyDescent="0.25">
      <c r="A22" s="14" t="s">
        <v>16</v>
      </c>
      <c r="B22" s="32">
        <v>3</v>
      </c>
      <c r="C22" s="18"/>
    </row>
    <row r="23" spans="1:3" x14ac:dyDescent="0.25">
      <c r="A23" s="14" t="s">
        <v>17</v>
      </c>
      <c r="B23" s="32">
        <v>1</v>
      </c>
      <c r="C23" s="18"/>
    </row>
    <row r="24" spans="1:3" x14ac:dyDescent="0.25">
      <c r="A24" s="18"/>
      <c r="B24" s="35"/>
      <c r="C24" s="18"/>
    </row>
    <row r="25" spans="1:3" x14ac:dyDescent="0.25">
      <c r="A25" s="14" t="s">
        <v>23</v>
      </c>
      <c r="B25" s="28">
        <v>50</v>
      </c>
      <c r="C25" s="14"/>
    </row>
    <row r="26" spans="1:3" x14ac:dyDescent="0.25">
      <c r="A26" s="29" t="s">
        <v>26</v>
      </c>
      <c r="B26" s="30">
        <v>4</v>
      </c>
      <c r="C26" s="17"/>
    </row>
    <row r="27" spans="1:3" x14ac:dyDescent="0.25">
      <c r="A27" s="29" t="s">
        <v>260</v>
      </c>
      <c r="B27" s="30">
        <v>4</v>
      </c>
      <c r="C27" s="22" t="s">
        <v>265</v>
      </c>
    </row>
    <row r="28" spans="1:3" x14ac:dyDescent="0.25">
      <c r="A28" s="29" t="s">
        <v>261</v>
      </c>
      <c r="B28" s="33">
        <v>3</v>
      </c>
      <c r="C28" s="23"/>
    </row>
    <row r="29" spans="1:3" x14ac:dyDescent="0.25">
      <c r="A29" s="29" t="s">
        <v>262</v>
      </c>
      <c r="B29" s="33">
        <v>3</v>
      </c>
      <c r="C29" s="23"/>
    </row>
    <row r="30" spans="1:3" x14ac:dyDescent="0.25">
      <c r="A30" s="29" t="s">
        <v>263</v>
      </c>
      <c r="B30" s="33">
        <v>7</v>
      </c>
      <c r="C30" s="23"/>
    </row>
    <row r="31" spans="1:3" x14ac:dyDescent="0.25">
      <c r="A31" s="29" t="s">
        <v>264</v>
      </c>
      <c r="B31" s="33">
        <v>2</v>
      </c>
      <c r="C31" s="23"/>
    </row>
    <row r="32" spans="1:3" x14ac:dyDescent="0.25">
      <c r="A32" s="29" t="s">
        <v>259</v>
      </c>
      <c r="B32" s="30">
        <v>1</v>
      </c>
      <c r="C32" s="23"/>
    </row>
    <row r="33" spans="1:3" x14ac:dyDescent="0.25">
      <c r="A33" s="17" t="s">
        <v>256</v>
      </c>
      <c r="B33" s="30">
        <v>3</v>
      </c>
      <c r="C33" s="23"/>
    </row>
    <row r="34" spans="1:3" x14ac:dyDescent="0.25">
      <c r="A34" s="17" t="s">
        <v>257</v>
      </c>
      <c r="B34" s="30">
        <v>2</v>
      </c>
      <c r="C34" s="23"/>
    </row>
    <row r="35" spans="1:3" x14ac:dyDescent="0.25">
      <c r="A35" s="17" t="s">
        <v>258</v>
      </c>
      <c r="B35" s="30">
        <v>1</v>
      </c>
      <c r="C35" s="24"/>
    </row>
    <row r="36" spans="1:3" x14ac:dyDescent="0.25">
      <c r="B36" s="31">
        <f>SUM(B1:B35)</f>
        <v>1255</v>
      </c>
    </row>
    <row r="37" spans="1:3" x14ac:dyDescent="0.25">
      <c r="B37" s="36">
        <f>1256-B36</f>
        <v>1</v>
      </c>
    </row>
    <row r="38" spans="1:3" x14ac:dyDescent="0.25">
      <c r="B38" s="36"/>
    </row>
  </sheetData>
  <mergeCells count="2">
    <mergeCell ref="C27:C35"/>
    <mergeCell ref="C10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opLeftCell="A120" zoomScale="85" zoomScaleNormal="85" workbookViewId="0">
      <selection activeCell="C127" sqref="C127"/>
    </sheetView>
  </sheetViews>
  <sheetFormatPr defaultRowHeight="49.5" customHeight="1" x14ac:dyDescent="0.25"/>
  <cols>
    <col min="2" max="2" width="117.85546875" customWidth="1"/>
  </cols>
  <sheetData>
    <row r="1" spans="1:3" ht="49.5" customHeight="1" thickBot="1" x14ac:dyDescent="0.3">
      <c r="A1" s="3" t="s">
        <v>27</v>
      </c>
      <c r="B1" s="4" t="s">
        <v>28</v>
      </c>
      <c r="C1" s="4" t="s">
        <v>29</v>
      </c>
    </row>
    <row r="2" spans="1:3" ht="49.5" customHeight="1" thickBot="1" x14ac:dyDescent="0.3">
      <c r="A2" s="5" t="s">
        <v>30</v>
      </c>
      <c r="B2" s="6" t="s">
        <v>31</v>
      </c>
      <c r="C2" s="2"/>
    </row>
    <row r="3" spans="1:3" ht="49.5" customHeight="1" thickBot="1" x14ac:dyDescent="0.3">
      <c r="A3" s="7" t="s">
        <v>32</v>
      </c>
      <c r="B3" s="1" t="s">
        <v>33</v>
      </c>
      <c r="C3" s="2">
        <v>3</v>
      </c>
    </row>
    <row r="4" spans="1:3" ht="49.5" customHeight="1" thickBot="1" x14ac:dyDescent="0.3">
      <c r="A4" s="7" t="s">
        <v>34</v>
      </c>
      <c r="B4" s="1" t="s">
        <v>35</v>
      </c>
      <c r="C4" s="2">
        <v>13</v>
      </c>
    </row>
    <row r="5" spans="1:3" ht="49.5" customHeight="1" thickBot="1" x14ac:dyDescent="0.3">
      <c r="A5" s="7" t="s">
        <v>36</v>
      </c>
      <c r="B5" s="1" t="s">
        <v>37</v>
      </c>
      <c r="C5" s="2">
        <v>12</v>
      </c>
    </row>
    <row r="6" spans="1:3" ht="49.5" customHeight="1" thickBot="1" x14ac:dyDescent="0.3">
      <c r="A6" s="7" t="s">
        <v>38</v>
      </c>
      <c r="B6" s="1" t="s">
        <v>39</v>
      </c>
      <c r="C6" s="2">
        <v>58</v>
      </c>
    </row>
    <row r="7" spans="1:3" ht="49.5" customHeight="1" thickBot="1" x14ac:dyDescent="0.3">
      <c r="A7" s="7" t="s">
        <v>40</v>
      </c>
      <c r="B7" s="1" t="s">
        <v>41</v>
      </c>
      <c r="C7" s="2">
        <v>33</v>
      </c>
    </row>
    <row r="8" spans="1:3" ht="49.5" customHeight="1" thickBot="1" x14ac:dyDescent="0.3">
      <c r="A8" s="7" t="s">
        <v>42</v>
      </c>
      <c r="B8" s="1" t="s">
        <v>43</v>
      </c>
      <c r="C8" s="2">
        <v>13</v>
      </c>
    </row>
    <row r="9" spans="1:3" ht="49.5" customHeight="1" thickBot="1" x14ac:dyDescent="0.3">
      <c r="A9" s="7" t="s">
        <v>44</v>
      </c>
      <c r="B9" s="1" t="s">
        <v>45</v>
      </c>
      <c r="C9" s="2">
        <v>2</v>
      </c>
    </row>
    <row r="10" spans="1:3" ht="49.5" customHeight="1" thickBot="1" x14ac:dyDescent="0.3">
      <c r="A10" s="7" t="s">
        <v>46</v>
      </c>
      <c r="B10" s="1" t="s">
        <v>47</v>
      </c>
      <c r="C10" s="2">
        <v>24</v>
      </c>
    </row>
    <row r="11" spans="1:3" ht="49.5" customHeight="1" thickBot="1" x14ac:dyDescent="0.3">
      <c r="A11" s="7" t="s">
        <v>48</v>
      </c>
      <c r="B11" s="1" t="s">
        <v>49</v>
      </c>
      <c r="C11" s="2">
        <v>11</v>
      </c>
    </row>
    <row r="12" spans="1:3" ht="49.5" customHeight="1" thickBot="1" x14ac:dyDescent="0.3">
      <c r="A12" s="7" t="s">
        <v>50</v>
      </c>
      <c r="B12" s="1" t="s">
        <v>51</v>
      </c>
      <c r="C12" s="2">
        <v>3</v>
      </c>
    </row>
    <row r="13" spans="1:3" ht="49.5" customHeight="1" thickBot="1" x14ac:dyDescent="0.3">
      <c r="A13" s="7" t="s">
        <v>52</v>
      </c>
      <c r="B13" s="1" t="s">
        <v>53</v>
      </c>
      <c r="C13" s="2">
        <v>56</v>
      </c>
    </row>
    <row r="14" spans="1:3" ht="49.5" customHeight="1" thickBot="1" x14ac:dyDescent="0.3">
      <c r="A14" s="7" t="s">
        <v>54</v>
      </c>
      <c r="B14" s="1" t="s">
        <v>55</v>
      </c>
      <c r="C14" s="2">
        <v>15</v>
      </c>
    </row>
    <row r="15" spans="1:3" ht="49.5" customHeight="1" thickBot="1" x14ac:dyDescent="0.3">
      <c r="A15" s="7" t="s">
        <v>56</v>
      </c>
      <c r="B15" s="1" t="s">
        <v>57</v>
      </c>
      <c r="C15" s="2">
        <v>1</v>
      </c>
    </row>
    <row r="16" spans="1:3" ht="49.5" customHeight="1" thickBot="1" x14ac:dyDescent="0.3">
      <c r="A16" s="7" t="s">
        <v>58</v>
      </c>
      <c r="B16" s="1" t="s">
        <v>59</v>
      </c>
      <c r="C16" s="2">
        <v>30</v>
      </c>
    </row>
    <row r="17" spans="1:3" ht="49.5" customHeight="1" thickBot="1" x14ac:dyDescent="0.3">
      <c r="A17" s="7" t="s">
        <v>60</v>
      </c>
      <c r="B17" s="1" t="s">
        <v>61</v>
      </c>
      <c r="C17" s="2">
        <v>1</v>
      </c>
    </row>
    <row r="18" spans="1:3" ht="49.5" customHeight="1" thickBot="1" x14ac:dyDescent="0.3">
      <c r="A18" s="7" t="s">
        <v>62</v>
      </c>
      <c r="B18" s="1" t="s">
        <v>63</v>
      </c>
      <c r="C18" s="2">
        <v>21</v>
      </c>
    </row>
    <row r="19" spans="1:3" ht="49.5" customHeight="1" thickBot="1" x14ac:dyDescent="0.3">
      <c r="A19" s="7" t="s">
        <v>64</v>
      </c>
      <c r="B19" s="1" t="s">
        <v>65</v>
      </c>
      <c r="C19" s="2">
        <v>2</v>
      </c>
    </row>
    <row r="20" spans="1:3" ht="49.5" customHeight="1" x14ac:dyDescent="0.25">
      <c r="A20" s="10" t="s">
        <v>66</v>
      </c>
      <c r="B20" s="8" t="s">
        <v>67</v>
      </c>
      <c r="C20" s="12">
        <v>2</v>
      </c>
    </row>
    <row r="21" spans="1:3" ht="49.5" customHeight="1" thickBot="1" x14ac:dyDescent="0.3">
      <c r="A21" s="11"/>
      <c r="B21" s="1" t="s">
        <v>68</v>
      </c>
      <c r="C21" s="13"/>
    </row>
    <row r="22" spans="1:3" ht="49.5" customHeight="1" thickBot="1" x14ac:dyDescent="0.3">
      <c r="A22" s="5"/>
      <c r="B22" s="6" t="s">
        <v>69</v>
      </c>
      <c r="C22" s="2"/>
    </row>
    <row r="23" spans="1:3" ht="49.5" customHeight="1" thickBot="1" x14ac:dyDescent="0.3">
      <c r="A23" s="7" t="s">
        <v>70</v>
      </c>
      <c r="B23" s="1" t="s">
        <v>71</v>
      </c>
      <c r="C23" s="2">
        <v>1</v>
      </c>
    </row>
    <row r="24" spans="1:3" ht="49.5" customHeight="1" thickBot="1" x14ac:dyDescent="0.3">
      <c r="A24" s="7" t="s">
        <v>72</v>
      </c>
      <c r="B24" s="1" t="s">
        <v>73</v>
      </c>
      <c r="C24" s="2">
        <v>2</v>
      </c>
    </row>
    <row r="25" spans="1:3" ht="49.5" customHeight="1" thickBot="1" x14ac:dyDescent="0.3">
      <c r="A25" s="7" t="s">
        <v>74</v>
      </c>
      <c r="B25" s="1" t="s">
        <v>75</v>
      </c>
      <c r="C25" s="2">
        <v>8</v>
      </c>
    </row>
    <row r="26" spans="1:3" ht="49.5" customHeight="1" thickBot="1" x14ac:dyDescent="0.3">
      <c r="A26" s="7" t="s">
        <v>76</v>
      </c>
      <c r="B26" s="1" t="s">
        <v>77</v>
      </c>
      <c r="C26" s="2">
        <v>5</v>
      </c>
    </row>
    <row r="27" spans="1:3" ht="49.5" customHeight="1" thickBot="1" x14ac:dyDescent="0.3">
      <c r="A27" s="7" t="s">
        <v>78</v>
      </c>
      <c r="B27" s="1" t="s">
        <v>79</v>
      </c>
      <c r="C27" s="2">
        <v>6</v>
      </c>
    </row>
    <row r="28" spans="1:3" ht="49.5" customHeight="1" thickBot="1" x14ac:dyDescent="0.3">
      <c r="A28" s="7" t="s">
        <v>80</v>
      </c>
      <c r="B28" s="1" t="s">
        <v>81</v>
      </c>
      <c r="C28" s="2">
        <v>2</v>
      </c>
    </row>
    <row r="29" spans="1:3" ht="49.5" customHeight="1" thickBot="1" x14ac:dyDescent="0.3">
      <c r="A29" s="7" t="s">
        <v>82</v>
      </c>
      <c r="B29" s="1" t="s">
        <v>83</v>
      </c>
      <c r="C29" s="2">
        <v>1</v>
      </c>
    </row>
    <row r="30" spans="1:3" ht="49.5" customHeight="1" thickBot="1" x14ac:dyDescent="0.3">
      <c r="A30" s="7" t="s">
        <v>84</v>
      </c>
      <c r="B30" s="1" t="s">
        <v>85</v>
      </c>
      <c r="C30" s="2">
        <v>2</v>
      </c>
    </row>
    <row r="31" spans="1:3" ht="49.5" customHeight="1" thickBot="1" x14ac:dyDescent="0.3">
      <c r="A31" s="7" t="s">
        <v>86</v>
      </c>
      <c r="B31" s="1" t="s">
        <v>87</v>
      </c>
      <c r="C31" s="2">
        <v>2</v>
      </c>
    </row>
    <row r="32" spans="1:3" ht="49.5" customHeight="1" thickBot="1" x14ac:dyDescent="0.3">
      <c r="A32" s="7" t="s">
        <v>88</v>
      </c>
      <c r="B32" s="1" t="s">
        <v>89</v>
      </c>
      <c r="C32" s="2">
        <v>4</v>
      </c>
    </row>
    <row r="33" spans="1:3" ht="49.5" customHeight="1" thickBot="1" x14ac:dyDescent="0.3">
      <c r="A33" s="7" t="s">
        <v>90</v>
      </c>
      <c r="B33" s="1" t="s">
        <v>91</v>
      </c>
      <c r="C33" s="2">
        <v>6</v>
      </c>
    </row>
    <row r="34" spans="1:3" ht="49.5" customHeight="1" thickBot="1" x14ac:dyDescent="0.3">
      <c r="A34" s="7" t="s">
        <v>92</v>
      </c>
      <c r="B34" s="1" t="s">
        <v>93</v>
      </c>
      <c r="C34" s="2">
        <v>16</v>
      </c>
    </row>
    <row r="35" spans="1:3" ht="49.5" customHeight="1" thickBot="1" x14ac:dyDescent="0.3">
      <c r="A35" s="7" t="s">
        <v>94</v>
      </c>
      <c r="B35" s="1" t="s">
        <v>95</v>
      </c>
      <c r="C35" s="2">
        <v>20</v>
      </c>
    </row>
    <row r="36" spans="1:3" ht="49.5" customHeight="1" thickBot="1" x14ac:dyDescent="0.3">
      <c r="A36" s="7" t="s">
        <v>96</v>
      </c>
      <c r="B36" s="1" t="s">
        <v>97</v>
      </c>
      <c r="C36" s="2">
        <v>3</v>
      </c>
    </row>
    <row r="37" spans="1:3" ht="49.5" customHeight="1" thickBot="1" x14ac:dyDescent="0.3">
      <c r="A37" s="7" t="s">
        <v>98</v>
      </c>
      <c r="B37" s="1" t="s">
        <v>99</v>
      </c>
      <c r="C37" s="2">
        <v>1</v>
      </c>
    </row>
    <row r="38" spans="1:3" ht="49.5" customHeight="1" thickBot="1" x14ac:dyDescent="0.3">
      <c r="A38" s="7" t="s">
        <v>100</v>
      </c>
      <c r="B38" s="1" t="s">
        <v>101</v>
      </c>
      <c r="C38" s="2">
        <v>1</v>
      </c>
    </row>
    <row r="39" spans="1:3" ht="49.5" customHeight="1" thickBot="1" x14ac:dyDescent="0.3">
      <c r="A39" s="7" t="s">
        <v>102</v>
      </c>
      <c r="B39" s="1" t="s">
        <v>24</v>
      </c>
      <c r="C39" s="2">
        <v>3</v>
      </c>
    </row>
    <row r="40" spans="1:3" ht="49.5" customHeight="1" thickBot="1" x14ac:dyDescent="0.3">
      <c r="A40" s="7" t="s">
        <v>103</v>
      </c>
      <c r="B40" s="1" t="s">
        <v>25</v>
      </c>
      <c r="C40" s="2">
        <v>1</v>
      </c>
    </row>
    <row r="41" spans="1:3" ht="49.5" customHeight="1" thickBot="1" x14ac:dyDescent="0.3">
      <c r="A41" s="7" t="s">
        <v>104</v>
      </c>
      <c r="B41" s="1" t="s">
        <v>105</v>
      </c>
      <c r="C41" s="2">
        <v>1</v>
      </c>
    </row>
    <row r="42" spans="1:3" ht="49.5" customHeight="1" thickBot="1" x14ac:dyDescent="0.3">
      <c r="A42" s="5"/>
      <c r="B42" s="6" t="s">
        <v>106</v>
      </c>
      <c r="C42" s="2"/>
    </row>
    <row r="43" spans="1:3" ht="49.5" customHeight="1" thickBot="1" x14ac:dyDescent="0.3">
      <c r="A43" s="7" t="s">
        <v>107</v>
      </c>
      <c r="B43" s="1" t="s">
        <v>108</v>
      </c>
      <c r="C43" s="2">
        <v>7</v>
      </c>
    </row>
    <row r="44" spans="1:3" ht="49.5" customHeight="1" thickBot="1" x14ac:dyDescent="0.3">
      <c r="A44" s="7" t="s">
        <v>109</v>
      </c>
      <c r="B44" s="1" t="s">
        <v>110</v>
      </c>
      <c r="C44" s="2">
        <v>2</v>
      </c>
    </row>
    <row r="45" spans="1:3" ht="49.5" customHeight="1" thickBot="1" x14ac:dyDescent="0.3">
      <c r="A45" s="7" t="s">
        <v>111</v>
      </c>
      <c r="B45" s="1" t="s">
        <v>112</v>
      </c>
      <c r="C45" s="2">
        <v>2</v>
      </c>
    </row>
    <row r="46" spans="1:3" ht="49.5" customHeight="1" thickBot="1" x14ac:dyDescent="0.3">
      <c r="A46" s="7" t="s">
        <v>113</v>
      </c>
      <c r="B46" s="1" t="s">
        <v>37</v>
      </c>
      <c r="C46" s="2">
        <v>1</v>
      </c>
    </row>
    <row r="47" spans="1:3" ht="49.5" customHeight="1" thickBot="1" x14ac:dyDescent="0.3">
      <c r="A47" s="5"/>
      <c r="B47" s="6" t="s">
        <v>114</v>
      </c>
      <c r="C47" s="2"/>
    </row>
    <row r="48" spans="1:3" ht="49.5" customHeight="1" thickBot="1" x14ac:dyDescent="0.3">
      <c r="A48" s="7" t="s">
        <v>115</v>
      </c>
      <c r="B48" s="1" t="s">
        <v>116</v>
      </c>
      <c r="C48" s="2">
        <v>32</v>
      </c>
    </row>
    <row r="49" spans="1:3" ht="49.5" customHeight="1" thickBot="1" x14ac:dyDescent="0.3">
      <c r="A49" s="7" t="s">
        <v>117</v>
      </c>
      <c r="B49" s="1" t="s">
        <v>118</v>
      </c>
      <c r="C49" s="2">
        <v>30</v>
      </c>
    </row>
    <row r="50" spans="1:3" ht="49.5" customHeight="1" thickBot="1" x14ac:dyDescent="0.3">
      <c r="A50" s="7" t="s">
        <v>119</v>
      </c>
      <c r="B50" s="1" t="s">
        <v>120</v>
      </c>
      <c r="C50" s="2">
        <v>1</v>
      </c>
    </row>
    <row r="51" spans="1:3" ht="49.5" customHeight="1" thickBot="1" x14ac:dyDescent="0.3">
      <c r="A51" s="7" t="s">
        <v>121</v>
      </c>
      <c r="B51" s="1" t="s">
        <v>122</v>
      </c>
      <c r="C51" s="2">
        <v>1</v>
      </c>
    </row>
    <row r="52" spans="1:3" ht="49.5" customHeight="1" thickBot="1" x14ac:dyDescent="0.3">
      <c r="A52" s="7" t="s">
        <v>123</v>
      </c>
      <c r="B52" s="1" t="s">
        <v>124</v>
      </c>
      <c r="C52" s="2">
        <v>49</v>
      </c>
    </row>
    <row r="53" spans="1:3" ht="49.5" customHeight="1" thickBot="1" x14ac:dyDescent="0.3">
      <c r="A53" s="7" t="s">
        <v>125</v>
      </c>
      <c r="B53" s="1" t="s">
        <v>126</v>
      </c>
      <c r="C53" s="2">
        <v>7</v>
      </c>
    </row>
    <row r="54" spans="1:3" ht="49.5" customHeight="1" thickBot="1" x14ac:dyDescent="0.3">
      <c r="A54" s="7" t="s">
        <v>127</v>
      </c>
      <c r="B54" s="1" t="s">
        <v>128</v>
      </c>
      <c r="C54" s="2">
        <v>42</v>
      </c>
    </row>
    <row r="55" spans="1:3" ht="49.5" customHeight="1" thickBot="1" x14ac:dyDescent="0.3">
      <c r="A55" s="7" t="s">
        <v>129</v>
      </c>
      <c r="B55" s="1" t="s">
        <v>130</v>
      </c>
      <c r="C55" s="2">
        <v>15</v>
      </c>
    </row>
    <row r="56" spans="1:3" ht="49.5" customHeight="1" thickBot="1" x14ac:dyDescent="0.3">
      <c r="A56" s="7" t="s">
        <v>131</v>
      </c>
      <c r="B56" s="1" t="s">
        <v>132</v>
      </c>
      <c r="C56" s="2">
        <v>39</v>
      </c>
    </row>
    <row r="57" spans="1:3" ht="49.5" customHeight="1" thickBot="1" x14ac:dyDescent="0.3">
      <c r="A57" s="7" t="s">
        <v>133</v>
      </c>
      <c r="B57" s="1" t="s">
        <v>134</v>
      </c>
      <c r="C57" s="2">
        <v>1</v>
      </c>
    </row>
    <row r="58" spans="1:3" ht="49.5" customHeight="1" thickBot="1" x14ac:dyDescent="0.3">
      <c r="A58" s="7" t="s">
        <v>135</v>
      </c>
      <c r="B58" s="1" t="s">
        <v>136</v>
      </c>
      <c r="C58" s="2">
        <v>3</v>
      </c>
    </row>
    <row r="59" spans="1:3" ht="49.5" customHeight="1" thickBot="1" x14ac:dyDescent="0.3">
      <c r="A59" s="7" t="s">
        <v>137</v>
      </c>
      <c r="B59" s="1" t="s">
        <v>138</v>
      </c>
      <c r="C59" s="2">
        <v>1</v>
      </c>
    </row>
    <row r="60" spans="1:3" ht="49.5" customHeight="1" thickBot="1" x14ac:dyDescent="0.3">
      <c r="A60" s="7" t="s">
        <v>139</v>
      </c>
      <c r="B60" s="1" t="s">
        <v>140</v>
      </c>
      <c r="C60" s="2">
        <v>1</v>
      </c>
    </row>
    <row r="61" spans="1:3" ht="49.5" customHeight="1" thickBot="1" x14ac:dyDescent="0.3">
      <c r="A61" s="7" t="s">
        <v>141</v>
      </c>
      <c r="B61" s="1" t="s">
        <v>142</v>
      </c>
      <c r="C61" s="2">
        <v>1</v>
      </c>
    </row>
    <row r="62" spans="1:3" ht="49.5" customHeight="1" thickBot="1" x14ac:dyDescent="0.3">
      <c r="A62" s="7" t="s">
        <v>143</v>
      </c>
      <c r="B62" s="1" t="s">
        <v>144</v>
      </c>
      <c r="C62" s="2">
        <v>2</v>
      </c>
    </row>
    <row r="63" spans="1:3" ht="49.5" customHeight="1" thickBot="1" x14ac:dyDescent="0.3">
      <c r="A63" s="7" t="s">
        <v>145</v>
      </c>
      <c r="B63" s="1" t="s">
        <v>146</v>
      </c>
      <c r="C63" s="2">
        <v>1</v>
      </c>
    </row>
    <row r="64" spans="1:3" ht="49.5" customHeight="1" thickBot="1" x14ac:dyDescent="0.3">
      <c r="A64" s="7" t="s">
        <v>147</v>
      </c>
      <c r="B64" s="1" t="s">
        <v>148</v>
      </c>
      <c r="C64" s="2">
        <v>3</v>
      </c>
    </row>
    <row r="65" spans="1:3" ht="49.5" customHeight="1" thickBot="1" x14ac:dyDescent="0.3">
      <c r="A65" s="5"/>
      <c r="B65" s="6" t="s">
        <v>149</v>
      </c>
      <c r="C65" s="2"/>
    </row>
    <row r="66" spans="1:3" ht="49.5" customHeight="1" thickBot="1" x14ac:dyDescent="0.3">
      <c r="A66" s="7" t="s">
        <v>150</v>
      </c>
      <c r="B66" s="1" t="s">
        <v>151</v>
      </c>
      <c r="C66" s="2">
        <v>1</v>
      </c>
    </row>
    <row r="67" spans="1:3" ht="49.5" customHeight="1" thickBot="1" x14ac:dyDescent="0.3">
      <c r="A67" s="7" t="s">
        <v>152</v>
      </c>
      <c r="B67" s="1" t="s">
        <v>153</v>
      </c>
      <c r="C67" s="2">
        <v>1</v>
      </c>
    </row>
    <row r="68" spans="1:3" ht="49.5" customHeight="1" thickBot="1" x14ac:dyDescent="0.3">
      <c r="A68" s="7" t="s">
        <v>154</v>
      </c>
      <c r="B68" s="1" t="s">
        <v>155</v>
      </c>
      <c r="C68" s="2">
        <v>2</v>
      </c>
    </row>
    <row r="69" spans="1:3" ht="49.5" customHeight="1" thickBot="1" x14ac:dyDescent="0.3">
      <c r="A69" s="7" t="s">
        <v>156</v>
      </c>
      <c r="B69" s="1" t="s">
        <v>157</v>
      </c>
      <c r="C69" s="2">
        <v>2</v>
      </c>
    </row>
    <row r="70" spans="1:3" ht="49.5" customHeight="1" thickBot="1" x14ac:dyDescent="0.3">
      <c r="A70" s="7" t="s">
        <v>158</v>
      </c>
      <c r="B70" s="1" t="s">
        <v>159</v>
      </c>
      <c r="C70" s="2">
        <v>6</v>
      </c>
    </row>
    <row r="71" spans="1:3" ht="49.5" customHeight="1" thickBot="1" x14ac:dyDescent="0.3">
      <c r="A71" s="7" t="s">
        <v>160</v>
      </c>
      <c r="B71" s="1" t="s">
        <v>51</v>
      </c>
      <c r="C71" s="2">
        <v>4</v>
      </c>
    </row>
    <row r="72" spans="1:3" ht="49.5" customHeight="1" thickBot="1" x14ac:dyDescent="0.3">
      <c r="A72" s="7" t="s">
        <v>161</v>
      </c>
      <c r="B72" s="1" t="s">
        <v>162</v>
      </c>
      <c r="C72" s="2">
        <v>1</v>
      </c>
    </row>
    <row r="73" spans="1:3" ht="49.5" customHeight="1" thickBot="1" x14ac:dyDescent="0.3">
      <c r="A73" s="7" t="s">
        <v>163</v>
      </c>
      <c r="B73" s="1" t="s">
        <v>164</v>
      </c>
      <c r="C73" s="2">
        <v>1</v>
      </c>
    </row>
    <row r="74" spans="1:3" ht="49.5" customHeight="1" thickBot="1" x14ac:dyDescent="0.3">
      <c r="A74" s="7" t="s">
        <v>165</v>
      </c>
      <c r="B74" s="1" t="s">
        <v>166</v>
      </c>
      <c r="C74" s="2">
        <v>1</v>
      </c>
    </row>
    <row r="75" spans="1:3" ht="49.5" customHeight="1" thickBot="1" x14ac:dyDescent="0.3">
      <c r="A75" s="7" t="s">
        <v>167</v>
      </c>
      <c r="B75" s="1" t="s">
        <v>168</v>
      </c>
      <c r="C75" s="2">
        <v>1</v>
      </c>
    </row>
    <row r="76" spans="1:3" ht="49.5" customHeight="1" thickBot="1" x14ac:dyDescent="0.3">
      <c r="A76" s="7" t="s">
        <v>169</v>
      </c>
      <c r="B76" s="1" t="s">
        <v>170</v>
      </c>
      <c r="C76" s="2">
        <v>9</v>
      </c>
    </row>
    <row r="77" spans="1:3" ht="49.5" customHeight="1" thickBot="1" x14ac:dyDescent="0.3">
      <c r="A77" s="7" t="s">
        <v>171</v>
      </c>
      <c r="B77" s="1" t="s">
        <v>172</v>
      </c>
      <c r="C77" s="2">
        <v>5</v>
      </c>
    </row>
    <row r="78" spans="1:3" ht="49.5" customHeight="1" thickBot="1" x14ac:dyDescent="0.3">
      <c r="A78" s="7" t="s">
        <v>173</v>
      </c>
      <c r="B78" s="1" t="s">
        <v>174</v>
      </c>
      <c r="C78" s="2">
        <v>2</v>
      </c>
    </row>
    <row r="79" spans="1:3" ht="49.5" customHeight="1" thickBot="1" x14ac:dyDescent="0.3">
      <c r="A79" s="7" t="s">
        <v>175</v>
      </c>
      <c r="B79" s="1" t="s">
        <v>35</v>
      </c>
      <c r="C79" s="2">
        <v>4</v>
      </c>
    </row>
    <row r="80" spans="1:3" ht="49.5" customHeight="1" thickBot="1" x14ac:dyDescent="0.3">
      <c r="A80" s="7" t="s">
        <v>176</v>
      </c>
      <c r="B80" s="1" t="s">
        <v>177</v>
      </c>
      <c r="C80" s="2">
        <v>1</v>
      </c>
    </row>
    <row r="81" spans="1:3" ht="49.5" customHeight="1" thickBot="1" x14ac:dyDescent="0.3">
      <c r="A81" s="7" t="s">
        <v>178</v>
      </c>
      <c r="B81" s="1" t="s">
        <v>179</v>
      </c>
      <c r="C81" s="2">
        <v>1</v>
      </c>
    </row>
    <row r="82" spans="1:3" ht="49.5" customHeight="1" thickBot="1" x14ac:dyDescent="0.3">
      <c r="A82" s="7" t="s">
        <v>180</v>
      </c>
      <c r="B82" s="1" t="s">
        <v>181</v>
      </c>
      <c r="C82" s="2">
        <v>2</v>
      </c>
    </row>
    <row r="83" spans="1:3" ht="49.5" customHeight="1" thickBot="1" x14ac:dyDescent="0.3">
      <c r="A83" s="7" t="s">
        <v>182</v>
      </c>
      <c r="B83" s="1" t="s">
        <v>183</v>
      </c>
      <c r="C83" s="2">
        <v>104</v>
      </c>
    </row>
    <row r="84" spans="1:3" ht="49.5" customHeight="1" thickBot="1" x14ac:dyDescent="0.3">
      <c r="A84" s="7" t="s">
        <v>184</v>
      </c>
      <c r="B84" s="1" t="s">
        <v>185</v>
      </c>
      <c r="C84" s="2">
        <v>5</v>
      </c>
    </row>
    <row r="85" spans="1:3" ht="49.5" customHeight="1" thickBot="1" x14ac:dyDescent="0.3">
      <c r="A85" s="7" t="s">
        <v>186</v>
      </c>
      <c r="B85" s="1" t="s">
        <v>187</v>
      </c>
      <c r="C85" s="2">
        <v>2</v>
      </c>
    </row>
    <row r="86" spans="1:3" ht="49.5" customHeight="1" thickBot="1" x14ac:dyDescent="0.3">
      <c r="A86" s="5"/>
      <c r="B86" s="6" t="s">
        <v>188</v>
      </c>
      <c r="C86" s="2"/>
    </row>
    <row r="87" spans="1:3" ht="49.5" customHeight="1" thickBot="1" x14ac:dyDescent="0.3">
      <c r="A87" s="7" t="s">
        <v>189</v>
      </c>
      <c r="B87" s="1" t="s">
        <v>190</v>
      </c>
      <c r="C87" s="2">
        <v>6</v>
      </c>
    </row>
    <row r="88" spans="1:3" ht="49.5" customHeight="1" thickBot="1" x14ac:dyDescent="0.3">
      <c r="A88" s="7" t="s">
        <v>191</v>
      </c>
      <c r="B88" s="1" t="s">
        <v>192</v>
      </c>
      <c r="C88" s="2">
        <v>1</v>
      </c>
    </row>
    <row r="89" spans="1:3" ht="49.5" customHeight="1" thickBot="1" x14ac:dyDescent="0.3">
      <c r="A89" s="7" t="s">
        <v>193</v>
      </c>
      <c r="B89" s="1" t="s">
        <v>194</v>
      </c>
      <c r="C89" s="2">
        <v>3</v>
      </c>
    </row>
    <row r="90" spans="1:3" ht="49.5" customHeight="1" thickBot="1" x14ac:dyDescent="0.3">
      <c r="A90" s="5"/>
      <c r="B90" s="6" t="s">
        <v>195</v>
      </c>
      <c r="C90" s="9"/>
    </row>
    <row r="91" spans="1:3" ht="49.5" customHeight="1" thickBot="1" x14ac:dyDescent="0.3">
      <c r="A91" s="7" t="s">
        <v>196</v>
      </c>
      <c r="B91" s="1" t="s">
        <v>21</v>
      </c>
      <c r="C91" s="2">
        <v>5</v>
      </c>
    </row>
    <row r="92" spans="1:3" ht="49.5" customHeight="1" thickBot="1" x14ac:dyDescent="0.3">
      <c r="A92" s="7" t="s">
        <v>197</v>
      </c>
      <c r="B92" s="1" t="s">
        <v>22</v>
      </c>
      <c r="C92" s="2">
        <v>8</v>
      </c>
    </row>
    <row r="93" spans="1:3" ht="49.5" customHeight="1" thickBot="1" x14ac:dyDescent="0.3">
      <c r="A93" s="7" t="s">
        <v>198</v>
      </c>
      <c r="B93" s="1" t="s">
        <v>199</v>
      </c>
      <c r="C93" s="2">
        <v>315</v>
      </c>
    </row>
    <row r="94" spans="1:3" ht="49.5" customHeight="1" thickBot="1" x14ac:dyDescent="0.3">
      <c r="A94" s="7" t="s">
        <v>200</v>
      </c>
      <c r="B94" s="1" t="s">
        <v>201</v>
      </c>
      <c r="C94" s="2">
        <v>10</v>
      </c>
    </row>
    <row r="95" spans="1:3" ht="49.5" customHeight="1" thickBot="1" x14ac:dyDescent="0.3">
      <c r="A95" s="7" t="s">
        <v>202</v>
      </c>
      <c r="B95" s="1" t="s">
        <v>20</v>
      </c>
      <c r="C95" s="2">
        <v>60</v>
      </c>
    </row>
    <row r="96" spans="1:3" ht="49.5" customHeight="1" thickBot="1" x14ac:dyDescent="0.3">
      <c r="A96" s="7" t="s">
        <v>203</v>
      </c>
      <c r="B96" s="1" t="s">
        <v>18</v>
      </c>
      <c r="C96" s="2">
        <v>10</v>
      </c>
    </row>
    <row r="97" spans="1:3" ht="49.5" customHeight="1" thickBot="1" x14ac:dyDescent="0.3">
      <c r="A97" s="7" t="s">
        <v>204</v>
      </c>
      <c r="B97" s="1" t="s">
        <v>19</v>
      </c>
      <c r="C97" s="2">
        <v>10</v>
      </c>
    </row>
    <row r="98" spans="1:3" ht="49.5" customHeight="1" thickBot="1" x14ac:dyDescent="0.3">
      <c r="A98" s="5"/>
      <c r="B98" s="6" t="s">
        <v>205</v>
      </c>
      <c r="C98" s="9"/>
    </row>
    <row r="99" spans="1:3" ht="49.5" customHeight="1" thickBot="1" x14ac:dyDescent="0.3">
      <c r="A99" s="7" t="s">
        <v>206</v>
      </c>
      <c r="B99" s="1" t="s">
        <v>207</v>
      </c>
      <c r="C99" s="2">
        <v>1</v>
      </c>
    </row>
    <row r="100" spans="1:3" ht="49.5" customHeight="1" thickBot="1" x14ac:dyDescent="0.3">
      <c r="A100" s="7" t="s">
        <v>208</v>
      </c>
      <c r="B100" s="1" t="s">
        <v>209</v>
      </c>
      <c r="C100" s="2">
        <v>1</v>
      </c>
    </row>
    <row r="101" spans="1:3" ht="49.5" customHeight="1" thickBot="1" x14ac:dyDescent="0.3">
      <c r="A101" s="7" t="s">
        <v>210</v>
      </c>
      <c r="B101" s="1" t="s">
        <v>211</v>
      </c>
      <c r="C101" s="2">
        <v>1</v>
      </c>
    </row>
    <row r="102" spans="1:3" ht="49.5" customHeight="1" thickBot="1" x14ac:dyDescent="0.3">
      <c r="A102" s="7" t="s">
        <v>212</v>
      </c>
      <c r="B102" s="1" t="s">
        <v>213</v>
      </c>
      <c r="C102" s="2">
        <v>2</v>
      </c>
    </row>
    <row r="103" spans="1:3" ht="49.5" customHeight="1" thickBot="1" x14ac:dyDescent="0.3">
      <c r="A103" s="7" t="s">
        <v>214</v>
      </c>
      <c r="B103" s="1" t="s">
        <v>215</v>
      </c>
      <c r="C103" s="2">
        <v>1</v>
      </c>
    </row>
    <row r="104" spans="1:3" ht="49.5" customHeight="1" thickBot="1" x14ac:dyDescent="0.3">
      <c r="A104" s="7" t="s">
        <v>216</v>
      </c>
      <c r="B104" s="1" t="s">
        <v>217</v>
      </c>
      <c r="C104" s="2">
        <v>1</v>
      </c>
    </row>
    <row r="105" spans="1:3" ht="49.5" customHeight="1" thickBot="1" x14ac:dyDescent="0.3">
      <c r="A105" s="7" t="s">
        <v>218</v>
      </c>
      <c r="B105" s="1" t="s">
        <v>219</v>
      </c>
      <c r="C105" s="2">
        <v>1</v>
      </c>
    </row>
    <row r="106" spans="1:3" ht="49.5" customHeight="1" thickBot="1" x14ac:dyDescent="0.3">
      <c r="A106" s="7" t="s">
        <v>220</v>
      </c>
      <c r="B106" s="1" t="s">
        <v>221</v>
      </c>
      <c r="C106" s="2">
        <v>2</v>
      </c>
    </row>
    <row r="107" spans="1:3" ht="49.5" customHeight="1" thickBot="1" x14ac:dyDescent="0.3">
      <c r="A107" s="7" t="s">
        <v>222</v>
      </c>
      <c r="B107" s="1" t="s">
        <v>223</v>
      </c>
      <c r="C107" s="2">
        <v>1</v>
      </c>
    </row>
    <row r="108" spans="1:3" ht="49.5" customHeight="1" thickBot="1" x14ac:dyDescent="0.3">
      <c r="A108" s="7" t="s">
        <v>224</v>
      </c>
      <c r="B108" s="1" t="s">
        <v>225</v>
      </c>
      <c r="C108" s="2">
        <v>2</v>
      </c>
    </row>
    <row r="109" spans="1:3" ht="49.5" customHeight="1" thickBot="1" x14ac:dyDescent="0.3">
      <c r="A109" s="7" t="s">
        <v>226</v>
      </c>
      <c r="B109" s="1" t="s">
        <v>227</v>
      </c>
      <c r="C109" s="2">
        <v>1</v>
      </c>
    </row>
    <row r="110" spans="1:3" ht="49.5" customHeight="1" thickBot="1" x14ac:dyDescent="0.3">
      <c r="A110" s="7" t="s">
        <v>228</v>
      </c>
      <c r="B110" s="1" t="s">
        <v>229</v>
      </c>
      <c r="C110" s="2">
        <v>1</v>
      </c>
    </row>
    <row r="111" spans="1:3" ht="49.5" customHeight="1" thickBot="1" x14ac:dyDescent="0.3">
      <c r="A111" s="7" t="s">
        <v>230</v>
      </c>
      <c r="B111" s="1" t="s">
        <v>231</v>
      </c>
      <c r="C111" s="2">
        <v>1</v>
      </c>
    </row>
    <row r="112" spans="1:3" ht="49.5" customHeight="1" thickBot="1" x14ac:dyDescent="0.3">
      <c r="A112" s="7" t="s">
        <v>232</v>
      </c>
      <c r="B112" s="1" t="s">
        <v>233</v>
      </c>
      <c r="C112" s="2">
        <v>1</v>
      </c>
    </row>
    <row r="113" spans="1:3" ht="49.5" customHeight="1" thickBot="1" x14ac:dyDescent="0.3">
      <c r="A113" s="7" t="s">
        <v>234</v>
      </c>
      <c r="B113" s="1" t="s">
        <v>235</v>
      </c>
      <c r="C113" s="2">
        <v>5</v>
      </c>
    </row>
    <row r="114" spans="1:3" ht="49.5" customHeight="1" thickBot="1" x14ac:dyDescent="0.3">
      <c r="A114" s="7" t="s">
        <v>236</v>
      </c>
      <c r="B114" s="1" t="s">
        <v>237</v>
      </c>
      <c r="C114" s="2">
        <v>2</v>
      </c>
    </row>
    <row r="115" spans="1:3" ht="49.5" customHeight="1" thickBot="1" x14ac:dyDescent="0.3">
      <c r="A115" s="7" t="s">
        <v>238</v>
      </c>
      <c r="B115" s="1" t="s">
        <v>239</v>
      </c>
      <c r="C115" s="2">
        <v>2</v>
      </c>
    </row>
    <row r="116" spans="1:3" ht="49.5" customHeight="1" thickBot="1" x14ac:dyDescent="0.3">
      <c r="A116" s="5"/>
      <c r="B116" s="6" t="s">
        <v>240</v>
      </c>
      <c r="C116" s="2"/>
    </row>
    <row r="117" spans="1:3" ht="49.5" customHeight="1" thickBot="1" x14ac:dyDescent="0.3">
      <c r="A117" s="7" t="s">
        <v>241</v>
      </c>
      <c r="B117" s="1" t="s">
        <v>33</v>
      </c>
      <c r="C117" s="2">
        <v>1</v>
      </c>
    </row>
    <row r="118" spans="1:3" ht="49.5" customHeight="1" thickBot="1" x14ac:dyDescent="0.3">
      <c r="A118" s="7" t="s">
        <v>242</v>
      </c>
      <c r="B118" s="1" t="s">
        <v>243</v>
      </c>
      <c r="C118" s="2">
        <v>4</v>
      </c>
    </row>
    <row r="119" spans="1:3" ht="49.5" customHeight="1" thickBot="1" x14ac:dyDescent="0.3">
      <c r="A119" s="7" t="s">
        <v>244</v>
      </c>
      <c r="B119" s="1" t="s">
        <v>53</v>
      </c>
      <c r="C119" s="2">
        <v>1</v>
      </c>
    </row>
    <row r="120" spans="1:3" ht="49.5" customHeight="1" thickBot="1" x14ac:dyDescent="0.3">
      <c r="A120" s="7" t="s">
        <v>245</v>
      </c>
      <c r="B120" s="1" t="s">
        <v>246</v>
      </c>
      <c r="C120" s="2">
        <v>2</v>
      </c>
    </row>
    <row r="121" spans="1:3" ht="49.5" customHeight="1" thickBot="1" x14ac:dyDescent="0.3">
      <c r="A121" s="7" t="s">
        <v>247</v>
      </c>
      <c r="B121" s="1" t="s">
        <v>63</v>
      </c>
      <c r="C121" s="2">
        <v>1</v>
      </c>
    </row>
    <row r="122" spans="1:3" ht="49.5" customHeight="1" thickBot="1" x14ac:dyDescent="0.3">
      <c r="A122" s="7" t="s">
        <v>248</v>
      </c>
      <c r="B122" s="1" t="s">
        <v>249</v>
      </c>
      <c r="C122" s="2">
        <v>1</v>
      </c>
    </row>
    <row r="123" spans="1:3" ht="49.5" customHeight="1" thickBot="1" x14ac:dyDescent="0.3">
      <c r="A123" s="7" t="s">
        <v>250</v>
      </c>
      <c r="B123" s="1" t="s">
        <v>251</v>
      </c>
      <c r="C123" s="2">
        <v>5</v>
      </c>
    </row>
    <row r="124" spans="1:3" ht="49.5" customHeight="1" thickBot="1" x14ac:dyDescent="0.3">
      <c r="A124" s="7" t="s">
        <v>252</v>
      </c>
      <c r="B124" s="1" t="s">
        <v>253</v>
      </c>
      <c r="C124" s="2">
        <v>5</v>
      </c>
    </row>
    <row r="125" spans="1:3" ht="49.5" customHeight="1" thickBot="1" x14ac:dyDescent="0.3">
      <c r="A125" s="7" t="s">
        <v>254</v>
      </c>
      <c r="B125" s="1" t="s">
        <v>255</v>
      </c>
      <c r="C125" s="2">
        <v>1</v>
      </c>
    </row>
    <row r="126" spans="1:3" ht="49.5" customHeight="1" x14ac:dyDescent="0.25">
      <c r="C126">
        <f>SUM(C2:C125)</f>
        <v>1256</v>
      </c>
    </row>
  </sheetData>
  <mergeCells count="2">
    <mergeCell ref="A20:A21"/>
    <mergeCell ref="C20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2024-01-23T02:24:12Z</dcterms:modified>
</cp:coreProperties>
</file>