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F21" i="1" l="1"/>
  <c r="G21" i="1"/>
  <c r="E21" i="1"/>
  <c r="J20" i="1" l="1"/>
  <c r="O20" i="1" s="1"/>
  <c r="K20" i="1"/>
  <c r="L20" i="1"/>
  <c r="M20" i="1" l="1"/>
  <c r="N20" i="1" s="1"/>
  <c r="L19" i="1"/>
  <c r="K19" i="1"/>
  <c r="L22" i="1"/>
  <c r="J22" i="1"/>
  <c r="O22" i="1" s="1"/>
  <c r="K22" i="1"/>
  <c r="M22" i="1" l="1"/>
  <c r="M19" i="1"/>
  <c r="N19" i="1" s="1"/>
  <c r="O19" i="1"/>
  <c r="C16" i="1" s="1"/>
  <c r="N22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<sst xmlns="http://schemas.openxmlformats.org/spreadsheetml/2006/main" count="43" uniqueCount="39">
  <si>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</si>
  <si>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</si>
  <si>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</si>
  <si>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</si>
  <si>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</si>
  <si>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</si>
  <si>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</si>
  <si>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</si>
  <si>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</si>
  <si>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</si>
  <si>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</si>
  <si>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</si>
  <si>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</si>
  <si>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</si>
  <si>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</si>
  <si>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</si>
  <si>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</si>
  <si>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</si>
  <si>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</si>
  <si>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</si>
  <si>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</si>
  <si>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</si>
  <si>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</si>
  <si>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</si>
  <si>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</si>
  <si>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</si>
  <si>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</si>
  <si>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</si>
  <si>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</si>
  <si>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</si>
  <si>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</t>
  </si>
  <si>
    <t>путем запроса котировок в электронной форме, участниками которого могут являться</t>
  </si>
  <si>
    <t>Начальная (максимальная) цена договора устанавливается в размере 301440 руб. (триста одна тысяча четыреста сорок рублей 00 копеек)</t>
  </si>
  <si>
    <t>№ 206-24</t>
  </si>
  <si>
    <t>на оказание услуг по передаче неисключительных прав и технической поддержке на программное обеспечение «1С: Кабинет сотрудника»</t>
  </si>
  <si>
    <t>Оказание услуг по передаче неисключительных прав и технической поддержке на программное обеспечение «1С: Кабинет сотрудника»</t>
  </si>
  <si>
    <t>КП вх.1658-10/24 от 25.10.2024</t>
  </si>
  <si>
    <t>КП вх.1660-10/24 от 25.10.2024</t>
  </si>
  <si>
    <t>КП вх.1659-10/24 от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</si>
</sst>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A27" sqref="A27:O27"/>
    </sheetView>
  </sheetViews>
  <sheetFormatPr defaultRowHeight="15" x14ac:dyDescent="0.25"/>
  <cols>
    <col min="1" max="1" width="9.140625" style="17"/>
    <col min="2" max="2" width="27.28515625" style="17" customWidth="1"/>
    <col min="3" max="4" width="9.140625" style="17"/>
    <col min="5" max="5" width="17.140625" style="18" customWidth="1"/>
    <col min="6" max="6" width="17.7109375" style="18" customWidth="1"/>
    <col min="7" max="7" width="17" style="18" customWidth="1"/>
    <col min="8" max="8" width="14.7109375" style="18" hidden="1" customWidth="1"/>
    <col min="9" max="9" width="14.42578125" style="18" hidden="1" customWidth="1"/>
    <col min="10" max="10" width="13.7109375" style="18" customWidth="1"/>
    <col min="11" max="11" width="9.42578125" style="17" customWidth="1"/>
    <col min="12" max="12" width="12.5703125" style="17" customWidth="1"/>
    <col min="13" max="13" width="10.28515625" style="17" customWidth="1"/>
    <col min="14" max="14" width="14.28515625" style="17" customWidth="1"/>
    <col min="15" max="15" width="13.28515625" style="18" customWidth="1"/>
    <col min="16" max="16384" width="9.140625" style="7"/>
  </cols>
  <sheetData>
    <row r="1" spans="1:15" x14ac:dyDescent="0.25">
      <c r="A1" s="12"/>
      <c r="B1" s="12"/>
      <c r="C1" s="12"/>
      <c r="D1" s="12"/>
      <c r="E1" s="13"/>
      <c r="F1" s="13"/>
      <c r="G1" s="13"/>
      <c r="H1" s="13"/>
      <c r="I1" s="13"/>
      <c r="J1" s="13"/>
      <c r="K1" s="12"/>
      <c r="L1" s="12"/>
      <c r="M1" s="12"/>
      <c r="N1" s="12"/>
      <c r="O1" s="8" t="s">
        <v>27</v>
      </c>
    </row>
    <row r="2" spans="1:15" ht="14.45" customHeight="1" x14ac:dyDescent="0.25">
      <c r="A2" s="12"/>
      <c r="B2" s="12"/>
      <c r="C2" s="12"/>
      <c r="D2" s="12"/>
      <c r="E2" s="13"/>
      <c r="F2" s="13"/>
      <c r="G2" s="13"/>
      <c r="H2" s="13"/>
      <c r="I2" s="13"/>
      <c r="J2" s="13"/>
      <c r="K2" s="12"/>
      <c r="L2" s="12"/>
      <c r="M2" s="12"/>
      <c r="N2" s="12"/>
      <c r="O2" s="8" t="s">
        <v>28</v>
      </c>
    </row>
    <row r="3" spans="1:15" ht="14.45" customHeight="1" x14ac:dyDescent="0.25">
      <c r="A3" s="12"/>
      <c r="B3" s="12"/>
      <c r="C3" s="12"/>
      <c r="D3" s="12"/>
      <c r="E3" s="13"/>
      <c r="F3" s="13"/>
      <c r="G3" s="13"/>
      <c r="H3" s="13"/>
      <c r="I3" s="13"/>
      <c r="J3" s="13"/>
      <c r="K3" s="12"/>
      <c r="L3" s="12"/>
      <c r="M3" s="12"/>
      <c r="N3" s="12"/>
      <c r="O3" s="8" t="s">
        <v>34</v>
      </c>
    </row>
    <row r="4" spans="1:15" ht="14.45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  <c r="K4" s="12"/>
      <c r="L4" s="12"/>
      <c r="M4" s="12"/>
      <c r="N4" s="12"/>
      <c r="O4" s="8" t="s">
        <v>31</v>
      </c>
    </row>
    <row r="5" spans="1:15" ht="14.4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2"/>
      <c r="L5" s="12"/>
      <c r="M5" s="12"/>
      <c r="N5" s="12"/>
      <c r="O5" s="8" t="s">
        <v>29</v>
      </c>
    </row>
    <row r="6" spans="1:15" ht="14.45" customHeight="1" x14ac:dyDescent="0.25">
      <c r="A6" s="12"/>
      <c r="B6" s="12"/>
      <c r="C6" s="12"/>
      <c r="D6" s="12"/>
      <c r="E6" s="13"/>
      <c r="F6" s="13"/>
      <c r="G6" s="13"/>
      <c r="H6" s="13"/>
      <c r="I6" s="13"/>
      <c r="J6" s="13"/>
      <c r="K6" s="12"/>
      <c r="L6" s="12"/>
      <c r="M6" s="12"/>
      <c r="N6" s="12"/>
      <c r="O6" s="8" t="s">
        <v>33</v>
      </c>
    </row>
    <row r="7" spans="1:15" x14ac:dyDescent="0.2">
      <c r="A7" s="12"/>
      <c r="B7" s="12"/>
      <c r="C7" s="12"/>
      <c r="D7" s="12"/>
      <c r="E7" s="13"/>
      <c r="F7" s="13"/>
      <c r="G7" s="13"/>
      <c r="H7" s="13"/>
      <c r="I7" s="13"/>
      <c r="J7" s="23" t="s">
        <v>16</v>
      </c>
      <c r="K7" s="23"/>
      <c r="L7" s="23"/>
      <c r="M7" s="23"/>
      <c r="N7" s="23"/>
      <c r="O7" s="23"/>
    </row>
    <row r="8" spans="1:15" x14ac:dyDescent="0.25">
      <c r="A8" s="12"/>
      <c r="B8" s="12"/>
      <c r="C8" s="12"/>
      <c r="D8" s="12"/>
      <c r="E8" s="13"/>
      <c r="F8" s="13"/>
      <c r="G8" s="13"/>
      <c r="H8" s="13"/>
      <c r="I8" s="13"/>
      <c r="J8" s="22" t="s">
        <v>21</v>
      </c>
      <c r="K8" s="22"/>
      <c r="L8" s="22"/>
      <c r="M8" s="22"/>
      <c r="N8" s="22"/>
      <c r="O8" s="22"/>
    </row>
    <row r="9" spans="1:15" x14ac:dyDescent="0.25">
      <c r="A9" s="12"/>
      <c r="B9" s="12"/>
      <c r="C9" s="12"/>
      <c r="D9" s="12"/>
      <c r="E9" s="13"/>
      <c r="F9" s="13"/>
      <c r="G9" s="13"/>
      <c r="H9" s="13"/>
      <c r="I9" s="13"/>
      <c r="J9" s="22" t="s">
        <v>17</v>
      </c>
      <c r="K9" s="22"/>
      <c r="L9" s="22"/>
      <c r="M9" s="22"/>
      <c r="N9" s="22"/>
      <c r="O9" s="22"/>
    </row>
    <row r="10" spans="1:15" x14ac:dyDescent="0.25">
      <c r="A10" s="12"/>
      <c r="B10" s="12"/>
      <c r="C10" s="12"/>
      <c r="D10" s="12"/>
      <c r="E10" s="13"/>
      <c r="F10" s="13"/>
      <c r="G10" s="13"/>
      <c r="H10" s="13"/>
      <c r="I10" s="13"/>
      <c r="J10" s="13"/>
      <c r="K10" s="12"/>
      <c r="L10" s="12"/>
      <c r="M10" s="12"/>
      <c r="N10" s="12"/>
      <c r="O10" s="13"/>
    </row>
    <row r="11" spans="1:15" ht="28.9" customHeight="1" x14ac:dyDescent="0.25">
      <c r="A11" s="12"/>
      <c r="B11" s="12"/>
      <c r="C11" s="12"/>
      <c r="D11" s="12"/>
      <c r="E11" s="13"/>
      <c r="F11" s="13"/>
      <c r="G11" s="13"/>
      <c r="H11" s="13"/>
      <c r="I11" s="13"/>
      <c r="J11" s="13"/>
      <c r="K11" s="12"/>
      <c r="L11" s="24" t="s">
        <v>20</v>
      </c>
      <c r="M11" s="24"/>
      <c r="N11" s="12"/>
      <c r="O11" s="13" t="s">
        <v>18</v>
      </c>
    </row>
    <row r="12" spans="1:15" x14ac:dyDescent="0.25">
      <c r="A12" s="12"/>
      <c r="B12" s="12"/>
      <c r="C12" s="12"/>
      <c r="D12" s="12"/>
      <c r="E12" s="13"/>
      <c r="F12" s="13"/>
      <c r="G12" s="13"/>
      <c r="H12" s="13"/>
      <c r="I12" s="13"/>
      <c r="J12" s="13"/>
      <c r="K12" s="12"/>
      <c r="L12" s="12"/>
      <c r="M12" s="12"/>
      <c r="N12" s="12"/>
      <c r="O12" s="13"/>
    </row>
    <row r="13" spans="1:15" x14ac:dyDescent="0.25">
      <c r="A13" s="12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3"/>
    </row>
    <row r="14" spans="1:15" hidden="1" x14ac:dyDescent="0.25">
      <c r="A14" s="12"/>
      <c r="B14" s="12"/>
      <c r="C14" s="12"/>
      <c r="D14" s="12"/>
      <c r="E14" s="13"/>
      <c r="F14" s="13"/>
      <c r="G14" s="13"/>
      <c r="H14" s="13"/>
      <c r="I14" s="13"/>
      <c r="J14" s="13"/>
      <c r="K14" s="12"/>
      <c r="L14" s="12"/>
      <c r="M14" s="12"/>
      <c r="N14" s="12"/>
      <c r="O14" s="13"/>
    </row>
    <row r="15" spans="1:15" x14ac:dyDescent="0.25">
      <c r="A15" s="12"/>
      <c r="B15" s="12"/>
      <c r="C15" s="12"/>
      <c r="D15" s="12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3"/>
    </row>
    <row r="16" spans="1:15" s="12" customFormat="1" ht="45.6" customHeight="1" x14ac:dyDescent="0.25">
      <c r="A16" s="27" t="s">
        <v>14</v>
      </c>
      <c r="B16" s="28"/>
      <c r="C16" s="29">
        <f>SUMIF(O19,"&gt;0")</f>
        <v>301440</v>
      </c>
      <c r="D16" s="28"/>
      <c r="E16" s="15" t="s">
        <v>36</v>
      </c>
      <c r="F16" s="15" t="s">
        <v>37</v>
      </c>
      <c r="G16" s="15" t="s">
        <v>38</v>
      </c>
      <c r="H16" s="15"/>
      <c r="I16" s="5"/>
      <c r="J16" s="5"/>
      <c r="K16" s="3"/>
      <c r="L16" s="3"/>
      <c r="M16" s="3"/>
      <c r="N16" s="3"/>
      <c r="O16" s="5"/>
    </row>
    <row r="17" spans="1:15" s="12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5" t="s">
        <v>5</v>
      </c>
      <c r="F17" s="5" t="s">
        <v>7</v>
      </c>
      <c r="G17" s="5" t="s">
        <v>8</v>
      </c>
      <c r="H17" s="5" t="s">
        <v>22</v>
      </c>
      <c r="I17" s="5" t="s">
        <v>23</v>
      </c>
      <c r="J17" s="30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6" t="s">
        <v>10</v>
      </c>
    </row>
    <row r="18" spans="1:15" s="12" customFormat="1" ht="12.75" x14ac:dyDescent="0.25">
      <c r="A18" s="20"/>
      <c r="B18" s="21"/>
      <c r="C18" s="16" t="s">
        <v>3</v>
      </c>
      <c r="D18" s="16" t="s">
        <v>4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31"/>
      <c r="K18" s="20"/>
      <c r="L18" s="20"/>
      <c r="M18" s="20"/>
      <c r="N18" s="20"/>
      <c r="O18" s="26"/>
    </row>
    <row r="19" spans="1:15" s="12" customFormat="1" ht="111.75" customHeight="1" x14ac:dyDescent="0.25">
      <c r="A19" s="3">
        <v>1</v>
      </c>
      <c r="B19" s="2" t="s">
        <v>35</v>
      </c>
      <c r="C19" s="14" t="s">
        <v>30</v>
      </c>
      <c r="D19" s="14">
        <v>12</v>
      </c>
      <c r="E19" s="9">
        <v>25120</v>
      </c>
      <c r="F19" s="5">
        <v>25120</v>
      </c>
      <c r="G19" s="5">
        <v>25120</v>
      </c>
      <c r="H19" s="5"/>
      <c r="I19" s="5"/>
      <c r="J19" s="5">
        <f>AVERAGE(E19:I19)</f>
        <v>25120</v>
      </c>
      <c r="K19" s="3">
        <f t="shared" ref="K19" si="0">COUNT(E19:I19)</f>
        <v>3</v>
      </c>
      <c r="L19" s="3">
        <f t="shared" ref="L19" si="1">STDEV(E19:I19)</f>
        <v>0</v>
      </c>
      <c r="M19" s="3">
        <f t="shared" ref="M19" si="2">L19/J19*100</f>
        <v>0</v>
      </c>
      <c r="N19" s="3" t="str">
        <f t="shared" ref="N19" si="3">IF(M19&lt;33,"ОДНОРОДНЫЕ","НЕОДНОРОДНЫЕ")</f>
        <v>ОДНОРОДНЫЕ</v>
      </c>
      <c r="O19" s="5">
        <f t="shared" ref="O19" si="4">D19*J19</f>
        <v>301440</v>
      </c>
    </row>
    <row r="20" spans="1:15" s="12" customFormat="1" ht="39.75" hidden="1" customHeight="1" x14ac:dyDescent="0.25">
      <c r="A20" s="3"/>
      <c r="B20" s="10"/>
      <c r="C20" s="11"/>
      <c r="D20" s="11"/>
      <c r="E20" s="5"/>
      <c r="F20" s="5"/>
      <c r="G20" s="5"/>
      <c r="H20" s="5"/>
      <c r="I20" s="5"/>
      <c r="J20" s="5" t="e">
        <f t="shared" ref="J20" si="5">AVERAGE(E20:I20)</f>
        <v>#DIV/0!</v>
      </c>
      <c r="K20" s="3">
        <f t="shared" ref="K20" si="6">COUNT(E20:I20)</f>
        <v>0</v>
      </c>
      <c r="L20" s="3" t="e">
        <f t="shared" ref="L20" si="7">STDEV(E20:I20)</f>
        <v>#DIV/0!</v>
      </c>
      <c r="M20" s="3" t="e">
        <f t="shared" ref="M20" si="8">L20/J20*100</f>
        <v>#DIV/0!</v>
      </c>
      <c r="N20" s="3" t="e">
        <f t="shared" ref="N20" si="9">IF(M20&lt;33,"ОДНОРОДНЫЕ","НЕОДНОРОДНЫЕ")</f>
        <v>#DIV/0!</v>
      </c>
      <c r="O20" s="5" t="e">
        <f t="shared" ref="O20" si="10">D20*J20</f>
        <v>#DIV/0!</v>
      </c>
    </row>
    <row r="21" spans="1:15" s="12" customFormat="1" ht="21.6" customHeight="1" x14ac:dyDescent="0.25">
      <c r="A21" s="3"/>
      <c r="B21" s="2" t="s">
        <v>25</v>
      </c>
      <c r="C21" s="1"/>
      <c r="D21" s="1"/>
      <c r="E21" s="5">
        <f>E19*$D$19</f>
        <v>301440</v>
      </c>
      <c r="F21" s="5">
        <f t="shared" ref="F21:G21" si="11">F19*$D$19</f>
        <v>301440</v>
      </c>
      <c r="G21" s="5">
        <f t="shared" si="11"/>
        <v>301440</v>
      </c>
      <c r="H21" s="5"/>
      <c r="I21" s="5"/>
      <c r="J21" s="5"/>
      <c r="K21" s="3"/>
      <c r="L21" s="3"/>
      <c r="M21" s="3"/>
      <c r="N21" s="3"/>
      <c r="O21" s="5"/>
    </row>
    <row r="22" spans="1:15" s="12" customFormat="1" ht="9.6" hidden="1" customHeight="1" x14ac:dyDescent="0.25">
      <c r="A22" s="3"/>
      <c r="B22" s="4"/>
      <c r="C22" s="3"/>
      <c r="D22" s="6"/>
      <c r="E22" s="5"/>
      <c r="F22" s="5"/>
      <c r="G22" s="5"/>
      <c r="H22" s="5"/>
      <c r="I22" s="5"/>
      <c r="J22" s="5" t="e">
        <f>AVERAGE(E22:I22)</f>
        <v>#DIV/0!</v>
      </c>
      <c r="K22" s="3">
        <f>COUNT(E22:I22)</f>
        <v>0</v>
      </c>
      <c r="L22" s="3" t="e">
        <f>STDEV(E22:I22)</f>
        <v>#DIV/0!</v>
      </c>
      <c r="M22" s="3" t="e">
        <f>L22/J22*100</f>
        <v>#DIV/0!</v>
      </c>
      <c r="N22" s="3" t="e">
        <f>IF(M22&lt;33,"ОДНОРОДНЫЕ","НЕОДНОРОДНЫЕ")</f>
        <v>#DIV/0!</v>
      </c>
      <c r="O22" s="5" t="e">
        <f>D22*J22</f>
        <v>#DIV/0!</v>
      </c>
    </row>
    <row r="23" spans="1:15" x14ac:dyDescent="0.25">
      <c r="A23" s="12"/>
      <c r="B23" s="12"/>
      <c r="C23" s="12"/>
      <c r="D23" s="12"/>
      <c r="E23" s="13"/>
      <c r="F23" s="13"/>
      <c r="G23" s="13"/>
      <c r="H23" s="13"/>
      <c r="I23" s="13"/>
      <c r="J23" s="13"/>
      <c r="K23" s="12"/>
      <c r="L23" s="12"/>
      <c r="M23" s="12"/>
      <c r="N23" s="12"/>
      <c r="O23" s="13"/>
    </row>
    <row r="24" spans="1:15" x14ac:dyDescent="0.25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25.9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32" t="s">
        <v>32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32" spans="1:15" x14ac:dyDescent="0.25">
      <c r="M32" s="19"/>
    </row>
  </sheetData>
  <mergeCells count="20">
    <mergeCell ref="J9:O9"/>
    <mergeCell ref="J7:O7"/>
    <mergeCell ref="J8:O8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2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2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2024-11-06T02:24:03Z</dcterms:modified>
</cp:coreProperties>
</file>