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E21" i="1" l="1"/>
  <c r="G21" i="1" l="1"/>
  <c r="F21" i="1"/>
  <c r="L20" i="1"/>
  <c r="O20" i="1" l="1"/>
  <c r="K20" i="1"/>
  <c r="M20" i="1" l="1"/>
  <c r="N20" i="1" s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<sst xmlns="http://schemas.openxmlformats.org/spreadsheetml/2006/main" count="42" uniqueCount="38">
  <si>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</si>
  <si>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</si>
  <si>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</si>
  <si>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</si>
  <si>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</si>
  <si>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</si>
  <si>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</si>
  <si>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</si>
  <si>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</si>
  <si>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</si>
  <si>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</si>
  <si>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</si>
  <si>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</si>
  <si>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</si>
  <si>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</si>
  <si>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</si>
  <si>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</si>
  <si>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</si>
  <si>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</si>
  <si>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</si>
  <si>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</si>
  <si>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</si>
  <si>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</si>
  <si>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</si>
  <si>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</si>
  <si>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</si>
  <si>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</si>
  <si>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</si>
  <si>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</si>
  <si>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</si>
  <si>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</t>
  </si>
  <si>
    <t>№ 198-24</t>
  </si>
  <si>
    <t>КП вх. 2684 от 30.10.2024</t>
  </si>
  <si>
    <t>КП вх. 2685 от 30.10.2024</t>
  </si>
  <si>
    <t>КП вх. 2686 от 30.10.2024</t>
  </si>
  <si>
    <t>Исходя из имеющегося у Заказчика объёма финансового обеспечения для осуществления закупки НМЦД устанавливается в размере 415200 руб. (четыреста пятнадцать тысяч двести рублей 00 копеек)</t>
  </si>
  <si>
    <t>Оказание услуг по техническому обслуживанию и ремонту системы контроля и управления доступом (СКУД), диспетчеризации и мониторинга инженерных систем здания (ДМИСЗ) телевизионной системы охранного наблюдения (ТСОН), системы внутренней экстренной связи (СВЭС), системы вызова персонала для маломобильных групп населения (МГН) установленных в зданиях и на прилегающих территориях объектов ОГАУЗ "ИГКБ № 8"</t>
  </si>
  <si>
    <t>на оказание услуг по техническому обслуживанию и ремонту системы контроля и управления доступом (СКУД), диспетчеризации и мониторинга инженерных систем здания (ДМИСЗ) телевизионной системы охранного наблюдения (ТСОН), системы внутренней экстренной связи (СВЭС), системы вызова персонала для маломобильных групп населения (МГН) установленных в зданиях и на прилегающих территориях объектов ОГАУЗ "ИГКБ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</si>
</sst>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C17" sqref="A17:D17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26</v>
      </c>
    </row>
    <row r="2" spans="2:15" ht="14.45" customHeight="1" x14ac:dyDescent="0.25">
      <c r="O2" s="13" t="s">
        <v>27</v>
      </c>
    </row>
    <row r="3" spans="2:15" ht="72" customHeight="1" x14ac:dyDescent="0.25">
      <c r="E3" s="34" t="s">
        <v>37</v>
      </c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 ht="14.45" customHeight="1" x14ac:dyDescent="0.25">
      <c r="O4" s="13" t="s">
        <v>29</v>
      </c>
    </row>
    <row r="5" spans="2:15" ht="14.45" customHeight="1" x14ac:dyDescent="0.25">
      <c r="O5" s="13" t="s">
        <v>28</v>
      </c>
    </row>
    <row r="6" spans="2:15" ht="14.45" customHeight="1" x14ac:dyDescent="0.25">
      <c r="O6" s="14" t="s">
        <v>31</v>
      </c>
    </row>
    <row r="8" spans="2:15" x14ac:dyDescent="0.25">
      <c r="O8" s="2" t="s">
        <v>15</v>
      </c>
    </row>
    <row r="9" spans="2:15" x14ac:dyDescent="0.25">
      <c r="O9" s="3" t="s">
        <v>20</v>
      </c>
    </row>
    <row r="10" spans="2:15" x14ac:dyDescent="0.25">
      <c r="O10" s="3" t="s">
        <v>16</v>
      </c>
    </row>
    <row r="12" spans="2:15" ht="28.9" customHeight="1" x14ac:dyDescent="0.25">
      <c r="L12" s="25" t="s">
        <v>19</v>
      </c>
      <c r="M12" s="25"/>
      <c r="O12" s="1" t="s">
        <v>17</v>
      </c>
    </row>
    <row r="14" spans="2:15" x14ac:dyDescent="0.25">
      <c r="B14" s="25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5" hidden="1" x14ac:dyDescent="0.25"/>
    <row r="17" spans="1:17" s="5" customFormat="1" ht="47.25" customHeight="1" x14ac:dyDescent="0.25">
      <c r="A17" s="28"/>
      <c r="B17" s="29"/>
      <c r="C17" s="30"/>
      <c r="D17" s="29"/>
      <c r="E17" s="22" t="s">
        <v>32</v>
      </c>
      <c r="F17" s="23" t="s">
        <v>33</v>
      </c>
      <c r="G17" s="23" t="s">
        <v>34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33" t="s">
        <v>0</v>
      </c>
      <c r="B18" s="33" t="s">
        <v>1</v>
      </c>
      <c r="C18" s="33" t="s">
        <v>2</v>
      </c>
      <c r="D18" s="33"/>
      <c r="E18" s="7" t="s">
        <v>5</v>
      </c>
      <c r="F18" s="7" t="s">
        <v>7</v>
      </c>
      <c r="G18" s="7" t="s">
        <v>8</v>
      </c>
      <c r="H18" s="7" t="s">
        <v>21</v>
      </c>
      <c r="I18" s="7" t="s">
        <v>22</v>
      </c>
      <c r="J18" s="31" t="s">
        <v>14</v>
      </c>
      <c r="K18" s="33" t="s">
        <v>11</v>
      </c>
      <c r="L18" s="33" t="s">
        <v>12</v>
      </c>
      <c r="M18" s="33" t="s">
        <v>13</v>
      </c>
      <c r="N18" s="33" t="s">
        <v>9</v>
      </c>
      <c r="O18" s="27" t="s">
        <v>10</v>
      </c>
    </row>
    <row r="19" spans="1:17" s="5" customFormat="1" ht="30" x14ac:dyDescent="0.25">
      <c r="A19" s="33"/>
      <c r="B19" s="33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2"/>
      <c r="K19" s="33"/>
      <c r="L19" s="33"/>
      <c r="M19" s="33"/>
      <c r="N19" s="33"/>
      <c r="O19" s="27"/>
    </row>
    <row r="20" spans="1:17" s="16" customFormat="1" ht="180" x14ac:dyDescent="0.25">
      <c r="A20" s="15">
        <v>1</v>
      </c>
      <c r="B20" s="21" t="s">
        <v>36</v>
      </c>
      <c r="C20" s="15" t="s">
        <v>30</v>
      </c>
      <c r="D20" s="9">
        <v>12</v>
      </c>
      <c r="E20" s="17">
        <v>35000</v>
      </c>
      <c r="F20" s="17">
        <v>36200</v>
      </c>
      <c r="G20" s="17">
        <v>34600</v>
      </c>
      <c r="H20" s="17"/>
      <c r="I20" s="17"/>
      <c r="J20" s="17">
        <f>ROUND(AVERAGE(E20:I20),2)</f>
        <v>35266.67</v>
      </c>
      <c r="K20" s="15">
        <f>COUNT(E20:I20)</f>
        <v>3</v>
      </c>
      <c r="L20" s="15">
        <f>STDEV(E20:I20)</f>
        <v>832.6663997864531</v>
      </c>
      <c r="M20" s="15">
        <f>L20/J20*100</f>
        <v>2.3610576212226819</v>
      </c>
      <c r="N20" s="15" t="str">
        <f>IF(M20&lt;33,"ОДНОРОДНЫЕ","НЕОДНОРОДНЫЕ")</f>
        <v>ОДНОРОДНЫЕ</v>
      </c>
      <c r="O20" s="17">
        <f>D20*J20</f>
        <v>423200.04</v>
      </c>
      <c r="Q20" s="20"/>
    </row>
    <row r="21" spans="1:17" s="5" customFormat="1" x14ac:dyDescent="0.25">
      <c r="A21" s="8"/>
      <c r="B21" s="8" t="s">
        <v>24</v>
      </c>
      <c r="C21" s="8"/>
      <c r="D21" s="9"/>
      <c r="E21" s="7">
        <f>SUMPRODUCT($D$20:$D$20,E20:E20)</f>
        <v>420000</v>
      </c>
      <c r="F21" s="17">
        <f>SUMPRODUCT($D$20:$D$20,F20:F20)</f>
        <v>434400</v>
      </c>
      <c r="G21" s="17">
        <f>SUMPRODUCT($D$20:$D$20,G20:G20)</f>
        <v>415200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26" t="s"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x14ac:dyDescent="0.25">
      <c r="A27" s="26" t="s">
        <v>23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Q27" s="24"/>
    </row>
    <row r="28" spans="1:17" s="18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5">
      <c r="A29" s="35" t="s">
        <v>35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</sheetData>
  <mergeCells count="17">
    <mergeCell ref="E3:O3"/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4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2024-10-31T08:13:30Z</dcterms:modified>
</cp:coreProperties>
</file>