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21" i="1"/>
  <c r="G102" i="1" l="1"/>
  <c r="F102" i="1"/>
  <c r="E102" i="1"/>
  <c r="M21" i="1"/>
  <c r="I21" i="1"/>
  <c r="J21" i="1"/>
  <c r="M22" i="1"/>
  <c r="I22" i="1"/>
  <c r="J22" i="1"/>
  <c r="K22" i="1" s="1"/>
  <c r="L22" i="1" s="1"/>
  <c r="M23" i="1"/>
  <c r="I23" i="1"/>
  <c r="J23" i="1"/>
  <c r="M24" i="1"/>
  <c r="I24" i="1"/>
  <c r="J24" i="1"/>
  <c r="I25" i="1"/>
  <c r="J25" i="1"/>
  <c r="M26" i="1"/>
  <c r="I26" i="1"/>
  <c r="J26" i="1"/>
  <c r="K26" i="1" s="1"/>
  <c r="L26" i="1" s="1"/>
  <c r="M27" i="1"/>
  <c r="I27" i="1"/>
  <c r="J27" i="1"/>
  <c r="K27" i="1" s="1"/>
  <c r="L27" i="1" s="1"/>
  <c r="M28" i="1"/>
  <c r="I28" i="1"/>
  <c r="J28" i="1"/>
  <c r="M29" i="1"/>
  <c r="I29" i="1"/>
  <c r="J29" i="1"/>
  <c r="M30" i="1"/>
  <c r="I30" i="1"/>
  <c r="J30" i="1"/>
  <c r="M31" i="1"/>
  <c r="I31" i="1"/>
  <c r="J31" i="1"/>
  <c r="K31" i="1" s="1"/>
  <c r="L31" i="1" s="1"/>
  <c r="M32" i="1"/>
  <c r="I32" i="1"/>
  <c r="J32" i="1"/>
  <c r="I33" i="1"/>
  <c r="J33" i="1"/>
  <c r="K33" i="1" s="1"/>
  <c r="L33" i="1" s="1"/>
  <c r="M34" i="1"/>
  <c r="I34" i="1"/>
  <c r="J34" i="1"/>
  <c r="K34" i="1" s="1"/>
  <c r="L34" i="1" s="1"/>
  <c r="M35" i="1"/>
  <c r="I35" i="1"/>
  <c r="J35" i="1"/>
  <c r="K35" i="1" s="1"/>
  <c r="L35" i="1" s="1"/>
  <c r="M36" i="1"/>
  <c r="I36" i="1"/>
  <c r="J36" i="1"/>
  <c r="K36" i="1" s="1"/>
  <c r="L36" i="1" s="1"/>
  <c r="I37" i="1"/>
  <c r="J37" i="1"/>
  <c r="M37" i="1"/>
  <c r="M38" i="1"/>
  <c r="I38" i="1"/>
  <c r="J38" i="1"/>
  <c r="K38" i="1" s="1"/>
  <c r="L38" i="1" s="1"/>
  <c r="M39" i="1"/>
  <c r="I39" i="1"/>
  <c r="J39" i="1"/>
  <c r="M40" i="1"/>
  <c r="I40" i="1"/>
  <c r="J40" i="1"/>
  <c r="K40" i="1" s="1"/>
  <c r="L40" i="1" s="1"/>
  <c r="I41" i="1"/>
  <c r="J41" i="1"/>
  <c r="M42" i="1"/>
  <c r="I42" i="1"/>
  <c r="J42" i="1"/>
  <c r="I43" i="1"/>
  <c r="J43" i="1"/>
  <c r="K43" i="1" s="1"/>
  <c r="L43" i="1" s="1"/>
  <c r="M43" i="1"/>
  <c r="M44" i="1"/>
  <c r="I44" i="1"/>
  <c r="J44" i="1"/>
  <c r="M45" i="1"/>
  <c r="I45" i="1"/>
  <c r="J45" i="1"/>
  <c r="M46" i="1"/>
  <c r="I46" i="1"/>
  <c r="J46" i="1"/>
  <c r="K46" i="1" s="1"/>
  <c r="L46" i="1" s="1"/>
  <c r="I47" i="1"/>
  <c r="J47" i="1"/>
  <c r="M48" i="1"/>
  <c r="I48" i="1"/>
  <c r="J48" i="1"/>
  <c r="I49" i="1"/>
  <c r="J49" i="1"/>
  <c r="M50" i="1"/>
  <c r="I50" i="1"/>
  <c r="J50" i="1"/>
  <c r="M51" i="1"/>
  <c r="I51" i="1"/>
  <c r="J51" i="1"/>
  <c r="K51" i="1" s="1"/>
  <c r="L51" i="1" s="1"/>
  <c r="M52" i="1"/>
  <c r="I52" i="1"/>
  <c r="J52" i="1"/>
  <c r="K52" i="1" s="1"/>
  <c r="L52" i="1" s="1"/>
  <c r="M53" i="1"/>
  <c r="I53" i="1"/>
  <c r="J53" i="1"/>
  <c r="K53" i="1" s="1"/>
  <c r="L53" i="1" s="1"/>
  <c r="M54" i="1"/>
  <c r="I54" i="1"/>
  <c r="J54" i="1"/>
  <c r="M55" i="1"/>
  <c r="I55" i="1"/>
  <c r="J55" i="1"/>
  <c r="K55" i="1" s="1"/>
  <c r="L55" i="1" s="1"/>
  <c r="M56" i="1"/>
  <c r="I56" i="1"/>
  <c r="J56" i="1"/>
  <c r="K56" i="1" s="1"/>
  <c r="L56" i="1" s="1"/>
  <c r="M57" i="1"/>
  <c r="I57" i="1"/>
  <c r="J57" i="1"/>
  <c r="M58" i="1"/>
  <c r="I58" i="1"/>
  <c r="J58" i="1"/>
  <c r="K58" i="1" s="1"/>
  <c r="L58" i="1" s="1"/>
  <c r="M59" i="1"/>
  <c r="I59" i="1"/>
  <c r="J59" i="1"/>
  <c r="K59" i="1" s="1"/>
  <c r="L59" i="1" s="1"/>
  <c r="M60" i="1"/>
  <c r="I60" i="1"/>
  <c r="J60" i="1"/>
  <c r="K60" i="1" s="1"/>
  <c r="L60" i="1" s="1"/>
  <c r="M61" i="1"/>
  <c r="I61" i="1"/>
  <c r="J61" i="1"/>
  <c r="M62" i="1"/>
  <c r="I62" i="1"/>
  <c r="J62" i="1"/>
  <c r="K62" i="1" s="1"/>
  <c r="L62" i="1" s="1"/>
  <c r="M63" i="1"/>
  <c r="I63" i="1"/>
  <c r="J63" i="1"/>
  <c r="K63" i="1" s="1"/>
  <c r="L63" i="1" s="1"/>
  <c r="M64" i="1"/>
  <c r="I64" i="1"/>
  <c r="J64" i="1"/>
  <c r="K64" i="1" s="1"/>
  <c r="L64" i="1" s="1"/>
  <c r="M65" i="1"/>
  <c r="I65" i="1"/>
  <c r="J65" i="1"/>
  <c r="M66" i="1"/>
  <c r="I66" i="1"/>
  <c r="J66" i="1"/>
  <c r="K66" i="1" s="1"/>
  <c r="L66" i="1" s="1"/>
  <c r="M67" i="1"/>
  <c r="I67" i="1"/>
  <c r="J67" i="1"/>
  <c r="M68" i="1"/>
  <c r="I68" i="1"/>
  <c r="J68" i="1"/>
  <c r="K68" i="1" s="1"/>
  <c r="L68" i="1" s="1"/>
  <c r="I69" i="1"/>
  <c r="J69" i="1"/>
  <c r="M70" i="1"/>
  <c r="I70" i="1"/>
  <c r="J70" i="1"/>
  <c r="M71" i="1"/>
  <c r="I71" i="1"/>
  <c r="J71" i="1"/>
  <c r="K71" i="1" s="1"/>
  <c r="L71" i="1" s="1"/>
  <c r="M72" i="1"/>
  <c r="I72" i="1"/>
  <c r="J72" i="1"/>
  <c r="K72" i="1" s="1"/>
  <c r="L72" i="1" s="1"/>
  <c r="M73" i="1"/>
  <c r="I73" i="1"/>
  <c r="J73" i="1"/>
  <c r="M74" i="1"/>
  <c r="I74" i="1"/>
  <c r="J74" i="1"/>
  <c r="K74" i="1" s="1"/>
  <c r="L74" i="1" s="1"/>
  <c r="M75" i="1"/>
  <c r="I75" i="1"/>
  <c r="J75" i="1"/>
  <c r="K75" i="1" s="1"/>
  <c r="L75" i="1" s="1"/>
  <c r="M76" i="1"/>
  <c r="I76" i="1"/>
  <c r="J76" i="1"/>
  <c r="K76" i="1" s="1"/>
  <c r="L76" i="1" s="1"/>
  <c r="M77" i="1"/>
  <c r="I77" i="1"/>
  <c r="J77" i="1"/>
  <c r="K77" i="1" s="1"/>
  <c r="L77" i="1" s="1"/>
  <c r="M78" i="1"/>
  <c r="I78" i="1"/>
  <c r="J78" i="1"/>
  <c r="K78" i="1" s="1"/>
  <c r="L78" i="1" s="1"/>
  <c r="M79" i="1"/>
  <c r="I79" i="1"/>
  <c r="J79" i="1"/>
  <c r="M80" i="1"/>
  <c r="I80" i="1"/>
  <c r="J80" i="1"/>
  <c r="K80" i="1" s="1"/>
  <c r="L80" i="1" s="1"/>
  <c r="M81" i="1"/>
  <c r="I81" i="1"/>
  <c r="J81" i="1"/>
  <c r="K81" i="1" s="1"/>
  <c r="L81" i="1" s="1"/>
  <c r="M82" i="1"/>
  <c r="I82" i="1"/>
  <c r="J82" i="1"/>
  <c r="M83" i="1"/>
  <c r="I83" i="1"/>
  <c r="J83" i="1"/>
  <c r="M84" i="1"/>
  <c r="I84" i="1"/>
  <c r="J84" i="1"/>
  <c r="M85" i="1"/>
  <c r="I85" i="1"/>
  <c r="J85" i="1"/>
  <c r="M86" i="1"/>
  <c r="I86" i="1"/>
  <c r="J86" i="1"/>
  <c r="K86" i="1" s="1"/>
  <c r="L86" i="1" s="1"/>
  <c r="M87" i="1"/>
  <c r="I87" i="1"/>
  <c r="J87" i="1"/>
  <c r="M88" i="1"/>
  <c r="I88" i="1"/>
  <c r="J88" i="1"/>
  <c r="M89" i="1"/>
  <c r="I89" i="1"/>
  <c r="J89" i="1"/>
  <c r="M90" i="1"/>
  <c r="I90" i="1"/>
  <c r="J90" i="1"/>
  <c r="K90" i="1" s="1"/>
  <c r="L90" i="1" s="1"/>
  <c r="M91" i="1"/>
  <c r="I91" i="1"/>
  <c r="J91" i="1"/>
  <c r="M92" i="1"/>
  <c r="I92" i="1"/>
  <c r="J92" i="1"/>
  <c r="K92" i="1" s="1"/>
  <c r="L92" i="1" s="1"/>
  <c r="M93" i="1"/>
  <c r="I93" i="1"/>
  <c r="J93" i="1"/>
  <c r="K93" i="1" s="1"/>
  <c r="L93" i="1" s="1"/>
  <c r="M94" i="1"/>
  <c r="I94" i="1"/>
  <c r="J94" i="1"/>
  <c r="M95" i="1"/>
  <c r="I95" i="1"/>
  <c r="J95" i="1"/>
  <c r="M96" i="1"/>
  <c r="I96" i="1"/>
  <c r="J96" i="1"/>
  <c r="K96" i="1" s="1"/>
  <c r="L96" i="1" s="1"/>
  <c r="I97" i="1"/>
  <c r="J97" i="1"/>
  <c r="M98" i="1"/>
  <c r="I98" i="1"/>
  <c r="J98" i="1"/>
  <c r="I99" i="1"/>
  <c r="J99" i="1"/>
  <c r="M100" i="1"/>
  <c r="I100" i="1"/>
  <c r="J100" i="1"/>
  <c r="K100" i="1" s="1"/>
  <c r="L100" i="1" s="1"/>
  <c r="I101" i="1"/>
  <c r="J101" i="1"/>
  <c r="K94" i="1" l="1"/>
  <c r="L94" i="1" s="1"/>
  <c r="K91" i="1"/>
  <c r="L91" i="1" s="1"/>
  <c r="K87" i="1"/>
  <c r="L87" i="1" s="1"/>
  <c r="K85" i="1"/>
  <c r="L85" i="1" s="1"/>
  <c r="K83" i="1"/>
  <c r="L83" i="1" s="1"/>
  <c r="K82" i="1"/>
  <c r="L82" i="1" s="1"/>
  <c r="K79" i="1"/>
  <c r="L79" i="1" s="1"/>
  <c r="K69" i="1"/>
  <c r="L69" i="1" s="1"/>
  <c r="K67" i="1"/>
  <c r="L67" i="1" s="1"/>
  <c r="K61" i="1"/>
  <c r="L61" i="1" s="1"/>
  <c r="K57" i="1"/>
  <c r="L57" i="1" s="1"/>
  <c r="K45" i="1"/>
  <c r="L45" i="1" s="1"/>
  <c r="K44" i="1"/>
  <c r="L44" i="1" s="1"/>
  <c r="K37" i="1"/>
  <c r="L37" i="1" s="1"/>
  <c r="M33" i="1"/>
  <c r="K32" i="1"/>
  <c r="L32" i="1" s="1"/>
  <c r="K29" i="1"/>
  <c r="L29" i="1" s="1"/>
  <c r="K23" i="1"/>
  <c r="L23" i="1" s="1"/>
  <c r="K101" i="1"/>
  <c r="L101" i="1" s="1"/>
  <c r="K98" i="1"/>
  <c r="L98" i="1" s="1"/>
  <c r="K99" i="1"/>
  <c r="L99" i="1" s="1"/>
  <c r="K97" i="1"/>
  <c r="L97" i="1" s="1"/>
  <c r="K95" i="1"/>
  <c r="L95" i="1" s="1"/>
  <c r="K89" i="1"/>
  <c r="L89" i="1" s="1"/>
  <c r="K88" i="1"/>
  <c r="L88" i="1" s="1"/>
  <c r="K84" i="1"/>
  <c r="L84" i="1" s="1"/>
  <c r="K73" i="1"/>
  <c r="L73" i="1" s="1"/>
  <c r="K65" i="1"/>
  <c r="L65" i="1" s="1"/>
  <c r="K49" i="1"/>
  <c r="L49" i="1" s="1"/>
  <c r="K42" i="1"/>
  <c r="L42" i="1" s="1"/>
  <c r="K39" i="1"/>
  <c r="L39" i="1" s="1"/>
  <c r="K30" i="1"/>
  <c r="L30" i="1" s="1"/>
  <c r="K25" i="1"/>
  <c r="L25" i="1" s="1"/>
  <c r="K47" i="1"/>
  <c r="L47" i="1" s="1"/>
  <c r="K41" i="1"/>
  <c r="L41" i="1" s="1"/>
  <c r="M101" i="1"/>
  <c r="M99" i="1"/>
  <c r="M97" i="1"/>
  <c r="M69" i="1"/>
  <c r="K70" i="1"/>
  <c r="L70" i="1" s="1"/>
  <c r="K50" i="1"/>
  <c r="L50" i="1" s="1"/>
  <c r="K54" i="1"/>
  <c r="L54" i="1" s="1"/>
  <c r="M49" i="1"/>
  <c r="K48" i="1"/>
  <c r="L48" i="1" s="1"/>
  <c r="M47" i="1"/>
  <c r="M41" i="1"/>
  <c r="K28" i="1"/>
  <c r="L28" i="1" s="1"/>
  <c r="M25" i="1"/>
  <c r="K24" i="1"/>
  <c r="L24" i="1" s="1"/>
  <c r="K21" i="1"/>
  <c r="L21" i="1" s="1"/>
  <c r="M102" i="1" l="1"/>
</calcChain>
</file>

<file path=xl/sharedStrings.xml><?xml version="1.0" encoding="utf-8"?>
<sst xmlns="http://schemas.openxmlformats.org/spreadsheetml/2006/main" count="197" uniqueCount="117">
  <si>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</si>
  <si>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</si>
  <si>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</si>
  <si>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</si>
  <si>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</si>
  <si>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</si>
  <si>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</si>
  <si>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</si>
  <si>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</si>
  <si>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</si>
  <si>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</si>
  <si>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</si>
  <si>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</si>
  <si>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</si>
  <si>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</si>
  <si>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</si>
  <si>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</si>
  <si>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</si>
  <si>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</si>
  <si>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</si>
  <si>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</si>
  <si>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</si>
  <si>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</si>
  <si>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</si>
  <si>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</si>
  <si>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</si>
  <si>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</si>
  <si>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уп</t>
  </si>
  <si>
    <t>шт</t>
  </si>
  <si>
    <t xml:space="preserve">Спрей для наконечников </t>
  </si>
  <si>
    <t>на поставку стоматологических  расходных материалов и инструментов путем запроса котировок</t>
  </si>
  <si>
    <t>№ 049-24</t>
  </si>
  <si>
    <t>Альвостаз  (губка) № 1</t>
  </si>
  <si>
    <t>Альвостаз  (губка) № 2</t>
  </si>
  <si>
    <t>Альвостаз  (губка) № 3</t>
  </si>
  <si>
    <t>Пульподент (или эквивалент)</t>
  </si>
  <si>
    <t>Ангидрин  (или эквивалент)</t>
  </si>
  <si>
    <t>Виэдент (или эквивалент)</t>
  </si>
  <si>
    <t>Уницем (или эквивалент)</t>
  </si>
  <si>
    <t>Гваяфен (или эквивалент)</t>
  </si>
  <si>
    <t>Глассин  Рест (или эквивалент)</t>
  </si>
  <si>
    <t>Глассин  Бейз (или эквивалент)</t>
  </si>
  <si>
    <t>Глуфторед (или эквивалент)</t>
  </si>
  <si>
    <t>Дентин паста (или эквивалент)</t>
  </si>
  <si>
    <t>Лидокаин спрей  (или эквивалент)</t>
  </si>
  <si>
    <t>Жидкость для сушки и обезжиривания каналов Омега – Дент  (или эквивалент)</t>
  </si>
  <si>
    <t>Иглы  Эндонидл  (или эквивалент) 0.3 х 38мм  30 G</t>
  </si>
  <si>
    <t>Иглы  Эндонидл  (или эквивалент) 0.4 х 38мм  30 G</t>
  </si>
  <si>
    <t>Композит хим. Альфа дент-Компосайт (или эквивалент)</t>
  </si>
  <si>
    <t>К – файлы  № 08</t>
  </si>
  <si>
    <t>К – файлы  № 10</t>
  </si>
  <si>
    <t>К – файлы  № 15</t>
  </si>
  <si>
    <t>К – файлы  № 20</t>
  </si>
  <si>
    <t>К – файлы  № 25</t>
  </si>
  <si>
    <t>К – файлы  № 30</t>
  </si>
  <si>
    <t>Головки Кенда  (или эквивалент)</t>
  </si>
  <si>
    <t>Экран ЦЕЛИТ (или эквивалент)</t>
  </si>
  <si>
    <t>Лезвие скальпеля № 15</t>
  </si>
  <si>
    <t>Нон – арсеник (или эквивалент)</t>
  </si>
  <si>
    <t>Н – файлы  № 10</t>
  </si>
  <si>
    <t>Н – файлы  № 15</t>
  </si>
  <si>
    <t>Н – файлы  № 20</t>
  </si>
  <si>
    <t>Н – файлы  № 25</t>
  </si>
  <si>
    <t>Н – файлы  № 30</t>
  </si>
  <si>
    <t>Полидент  ВладМива (или эквивалент)</t>
  </si>
  <si>
    <t>Пульпосептин (или эквивалент)</t>
  </si>
  <si>
    <t>Полоски металлические сепарационные тонкие</t>
  </si>
  <si>
    <t>Слюноотсоссы</t>
  </si>
  <si>
    <t>Камфорфен-А (или эквивалент)</t>
  </si>
  <si>
    <t>Камфорфен –В (или эквивалент)</t>
  </si>
  <si>
    <t>Тиэдент (или эквивалент)</t>
  </si>
  <si>
    <t>Штифты бумажные № 10</t>
  </si>
  <si>
    <t>Штифты бумажные № 15</t>
  </si>
  <si>
    <t>Штифты бумажные № 20</t>
  </si>
  <si>
    <t>Штифты бумажные № 25</t>
  </si>
  <si>
    <t>Штифты бумажные № 30</t>
  </si>
  <si>
    <t>Штифты гуттаперчевые № 10</t>
  </si>
  <si>
    <t>Штифты гуттаперчевые № 15</t>
  </si>
  <si>
    <t>Штифты гуттаперчевые № 20</t>
  </si>
  <si>
    <t>Штифты гуттаперчевые № 25</t>
  </si>
  <si>
    <t>Штифты гуттаперчевые № 30</t>
  </si>
  <si>
    <t>Эдеталь – гель (или эквивалент)</t>
  </si>
  <si>
    <t>Гуттапласт (или эквивалент)</t>
  </si>
  <si>
    <t>Резортин (или эквивалент)</t>
  </si>
  <si>
    <t>Кальцесил (или эквивалент)</t>
  </si>
  <si>
    <t>Кальцевит (или эквивалент)</t>
  </si>
  <si>
    <t>Апексдент с иодоформом (или эквивалент)</t>
  </si>
  <si>
    <t>Апексдент без идоформом (или эквивалент)</t>
  </si>
  <si>
    <t>Каналонаполнители машинный</t>
  </si>
  <si>
    <t xml:space="preserve">Пульпоэкстракторы короткие </t>
  </si>
  <si>
    <t xml:space="preserve">Пульпоэкстракторы длинные </t>
  </si>
  <si>
    <t xml:space="preserve">Матрицы металлические секционные с выступом </t>
  </si>
  <si>
    <t xml:space="preserve">Матрицы металлические   секционные с выступом </t>
  </si>
  <si>
    <t xml:space="preserve">Иглы корневые </t>
  </si>
  <si>
    <t>Спредер № 15-25 мм</t>
  </si>
  <si>
    <t>Спредер № 20-25 мм</t>
  </si>
  <si>
    <t>Спредер № 25-25 мм</t>
  </si>
  <si>
    <t xml:space="preserve">Иглы карпульные Нипро (или эквивалент) </t>
  </si>
  <si>
    <t xml:space="preserve">Иглы карпульные Нипро (или эквивалент)   </t>
  </si>
  <si>
    <t>Зеркало без ручки</t>
  </si>
  <si>
    <t xml:space="preserve">Раствор хлоргексидина 2% </t>
  </si>
  <si>
    <t>Фторлак (или эквивалент)</t>
  </si>
  <si>
    <t>Полирпаст (или эквивалент)</t>
  </si>
  <si>
    <t xml:space="preserve">Фенопласт (или эквивалент)     </t>
  </si>
  <si>
    <t>ДентЛайт стартовый набор (или эквивалент)</t>
  </si>
  <si>
    <r>
      <t xml:space="preserve">Шовный материал </t>
    </r>
    <r>
      <rPr>
        <sz val="11"/>
        <color theme="1"/>
        <rFont val="Times New Roman"/>
        <family val="1"/>
        <charset val="204"/>
      </rPr>
      <t>Викрил  неокрашенный  (или эквивалент)</t>
    </r>
  </si>
  <si>
    <r>
      <t xml:space="preserve">Шовный материал </t>
    </r>
    <r>
      <rPr>
        <sz val="11"/>
        <color theme="1"/>
        <rFont val="Times New Roman"/>
        <family val="1"/>
        <charset val="204"/>
      </rPr>
      <t>Викрил  неокрашенный (или эквивалент)</t>
    </r>
  </si>
  <si>
    <r>
      <t xml:space="preserve">Шовный материал </t>
    </r>
    <r>
      <rPr>
        <sz val="11"/>
        <color theme="1"/>
        <rFont val="Times New Roman"/>
        <family val="1"/>
        <charset val="204"/>
      </rPr>
      <t>Пролен 4/0 (или эквивалент)</t>
    </r>
  </si>
  <si>
    <r>
      <t xml:space="preserve">Шовный материал </t>
    </r>
    <r>
      <rPr>
        <sz val="11"/>
        <color theme="1"/>
        <rFont val="Times New Roman"/>
        <family val="1"/>
        <charset val="204"/>
      </rPr>
      <t>Пролен  5/0 (или эквивалент)</t>
    </r>
  </si>
  <si>
    <r>
      <t xml:space="preserve">Шовный материал  </t>
    </r>
    <r>
      <rPr>
        <sz val="11"/>
        <color theme="1"/>
        <rFont val="Times New Roman"/>
        <family val="1"/>
        <charset val="204"/>
      </rPr>
      <t>Кетгут № 4 (или эквивалент)</t>
    </r>
  </si>
  <si>
    <r>
      <t xml:space="preserve">Шовный материал  </t>
    </r>
    <r>
      <rPr>
        <sz val="11"/>
        <color theme="1"/>
        <rFont val="Times New Roman"/>
        <family val="1"/>
        <charset val="204"/>
      </rPr>
      <t>Полиамид 4/0 (или эквивалент)</t>
    </r>
  </si>
  <si>
    <r>
      <t xml:space="preserve">Шовный материал  </t>
    </r>
    <r>
      <rPr>
        <sz val="11"/>
        <color theme="1"/>
        <rFont val="Times New Roman"/>
        <family val="1"/>
        <charset val="204"/>
      </rPr>
      <t>Полиамид 5/0 (или эквивалент)</t>
    </r>
  </si>
  <si>
    <t>флак</t>
  </si>
  <si>
    <t>вх. № 525 от 29.02.2024</t>
  </si>
  <si>
    <t>вх. № 524 от 29.02.2024</t>
  </si>
  <si>
    <t>вх. № 523 от 29.02.2024</t>
  </si>
  <si>
    <t>Исходя из имеющегося у Заказчика объёма финансового обеспечения для осуществления закупки НМЦД устанавливается в размере 1901910 руб. (один миллион девятьсот одна тысяча девятьсот десять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</si>
</sst>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indent="15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topLeftCell="A93" zoomScale="85" zoomScaleNormal="85" zoomScalePageLayoutView="70" workbookViewId="0">
      <selection activeCell="I109" sqref="I109:I111"/>
    </sheetView>
  </sheetViews>
  <sheetFormatPr defaultRowHeight="15" x14ac:dyDescent="0.25"/>
  <cols>
    <col min="1" max="1" width="6.140625" style="8" bestFit="1" customWidth="1"/>
    <col min="2" max="2" width="38" style="8" customWidth="1"/>
    <col min="3" max="3" width="7.85546875" style="8" bestFit="1" customWidth="1"/>
    <col min="4" max="4" width="7.7109375" style="8" bestFit="1" customWidth="1"/>
    <col min="5" max="5" width="16.5703125" style="22" customWidth="1"/>
    <col min="6" max="6" width="16.28515625" style="22" customWidth="1"/>
    <col min="7" max="7" width="14.7109375" style="22" customWidth="1"/>
    <col min="8" max="8" width="13.7109375" style="22" customWidth="1"/>
    <col min="9" max="9" width="9.42578125" style="8" customWidth="1"/>
    <col min="10" max="10" width="12.5703125" style="8" customWidth="1"/>
    <col min="11" max="11" width="10.28515625" style="8" customWidth="1"/>
    <col min="12" max="12" width="22.42578125" style="8" bestFit="1" customWidth="1"/>
    <col min="13" max="13" width="15.42578125" style="22" customWidth="1"/>
    <col min="14" max="14" width="9.140625" style="8"/>
    <col min="15" max="15" width="9.7109375" style="8" bestFit="1" customWidth="1"/>
    <col min="16" max="18" width="10.7109375" style="8" bestFit="1" customWidth="1"/>
    <col min="19" max="16384" width="9.140625" style="8"/>
  </cols>
  <sheetData>
    <row r="1" spans="1:13" x14ac:dyDescent="0.25">
      <c r="A1" s="2"/>
      <c r="B1" s="2"/>
      <c r="C1" s="2"/>
      <c r="D1" s="2"/>
      <c r="E1" s="10"/>
      <c r="F1" s="10"/>
      <c r="G1" s="10"/>
      <c r="H1" s="10"/>
      <c r="I1" s="2"/>
      <c r="J1" s="2"/>
      <c r="K1" s="2"/>
      <c r="L1" s="2"/>
      <c r="M1" s="11" t="s">
        <v>23</v>
      </c>
    </row>
    <row r="2" spans="1:13" ht="14.45" customHeight="1" x14ac:dyDescent="0.25">
      <c r="A2" s="2"/>
      <c r="B2" s="2"/>
      <c r="C2" s="2"/>
      <c r="D2" s="2"/>
      <c r="E2" s="10"/>
      <c r="F2" s="10"/>
      <c r="G2" s="10"/>
      <c r="H2" s="10"/>
      <c r="I2" s="2"/>
      <c r="J2" s="2"/>
      <c r="K2" s="2"/>
      <c r="L2" s="2"/>
      <c r="M2" s="11" t="s">
        <v>24</v>
      </c>
    </row>
    <row r="3" spans="1:13" ht="14.45" hidden="1" customHeight="1" x14ac:dyDescent="0.25">
      <c r="A3" s="2"/>
      <c r="B3" s="2"/>
      <c r="C3" s="2"/>
      <c r="D3" s="2"/>
      <c r="E3" s="10"/>
      <c r="F3" s="10"/>
      <c r="G3" s="10"/>
      <c r="H3" s="10"/>
      <c r="I3" s="2"/>
      <c r="J3" s="2"/>
      <c r="K3" s="2"/>
      <c r="L3" s="2"/>
      <c r="M3" s="11"/>
    </row>
    <row r="4" spans="1:13" x14ac:dyDescent="0.25">
      <c r="A4" s="2"/>
      <c r="B4" s="2"/>
      <c r="C4" s="2"/>
      <c r="D4" s="2"/>
      <c r="E4" s="10"/>
      <c r="F4" s="10"/>
      <c r="G4" s="40" t="s">
        <v>30</v>
      </c>
      <c r="H4" s="40"/>
      <c r="I4" s="40"/>
      <c r="J4" s="40"/>
      <c r="K4" s="40"/>
      <c r="L4" s="40"/>
      <c r="M4" s="40"/>
    </row>
    <row r="5" spans="1:13" x14ac:dyDescent="0.25">
      <c r="A5" s="2"/>
      <c r="B5" s="2"/>
      <c r="C5" s="2"/>
      <c r="D5" s="2"/>
      <c r="E5" s="10"/>
      <c r="F5" s="10"/>
      <c r="G5" s="10"/>
      <c r="H5" s="10"/>
      <c r="I5" s="2"/>
      <c r="J5" s="2"/>
      <c r="K5" s="2"/>
      <c r="L5" s="2"/>
      <c r="M5" s="11" t="s">
        <v>25</v>
      </c>
    </row>
    <row r="6" spans="1:13" x14ac:dyDescent="0.25">
      <c r="A6" s="2"/>
      <c r="B6" s="2"/>
      <c r="C6" s="2"/>
      <c r="D6" s="2"/>
      <c r="E6" s="10"/>
      <c r="F6" s="10"/>
      <c r="G6" s="10"/>
      <c r="H6" s="10"/>
      <c r="I6" s="2"/>
      <c r="J6" s="2"/>
      <c r="K6" s="2"/>
      <c r="L6" s="2"/>
      <c r="M6" s="11" t="s">
        <v>26</v>
      </c>
    </row>
    <row r="7" spans="1:13" ht="14.45" customHeight="1" x14ac:dyDescent="0.25">
      <c r="A7" s="2"/>
      <c r="B7" s="2"/>
      <c r="C7" s="2"/>
      <c r="D7" s="2"/>
      <c r="E7" s="10"/>
      <c r="F7" s="10"/>
      <c r="G7" s="10"/>
      <c r="H7" s="10"/>
      <c r="I7" s="2"/>
      <c r="J7" s="2"/>
      <c r="K7" s="2"/>
      <c r="L7" s="2"/>
      <c r="M7" s="11" t="s">
        <v>31</v>
      </c>
    </row>
    <row r="8" spans="1:13" x14ac:dyDescent="0.25">
      <c r="A8" s="2"/>
      <c r="B8" s="2"/>
      <c r="C8" s="2"/>
      <c r="D8" s="2"/>
      <c r="E8" s="10"/>
      <c r="F8" s="10"/>
      <c r="G8" s="10"/>
      <c r="H8" s="10"/>
      <c r="I8" s="2"/>
      <c r="J8" s="2"/>
      <c r="K8" s="2"/>
      <c r="L8" s="2"/>
      <c r="M8" s="10"/>
    </row>
    <row r="9" spans="1:13" x14ac:dyDescent="0.25">
      <c r="A9" s="2"/>
      <c r="B9" s="2"/>
      <c r="C9" s="2"/>
      <c r="D9" s="2"/>
      <c r="E9" s="10"/>
      <c r="F9" s="10"/>
      <c r="G9" s="10"/>
      <c r="H9" s="10"/>
      <c r="I9" s="2"/>
      <c r="J9" s="2"/>
      <c r="K9" s="2"/>
      <c r="L9" s="2"/>
      <c r="M9" s="12" t="s">
        <v>15</v>
      </c>
    </row>
    <row r="10" spans="1:13" x14ac:dyDescent="0.25">
      <c r="A10" s="2"/>
      <c r="B10" s="2"/>
      <c r="C10" s="2"/>
      <c r="D10" s="2"/>
      <c r="E10" s="10"/>
      <c r="F10" s="10"/>
      <c r="G10" s="10"/>
      <c r="H10" s="10"/>
      <c r="I10" s="2"/>
      <c r="J10" s="2"/>
      <c r="K10" s="2"/>
      <c r="L10" s="2"/>
      <c r="M10" s="13" t="s">
        <v>20</v>
      </c>
    </row>
    <row r="11" spans="1:13" x14ac:dyDescent="0.25">
      <c r="A11" s="2"/>
      <c r="B11" s="2"/>
      <c r="C11" s="2"/>
      <c r="D11" s="2"/>
      <c r="E11" s="10"/>
      <c r="F11" s="10"/>
      <c r="G11" s="10"/>
      <c r="H11" s="10"/>
      <c r="I11" s="2"/>
      <c r="J11" s="2"/>
      <c r="K11" s="2"/>
      <c r="L11" s="2"/>
      <c r="M11" s="13" t="s">
        <v>16</v>
      </c>
    </row>
    <row r="12" spans="1:13" x14ac:dyDescent="0.25">
      <c r="A12" s="2"/>
      <c r="B12" s="2"/>
      <c r="C12" s="2"/>
      <c r="D12" s="2"/>
      <c r="E12" s="10"/>
      <c r="F12" s="10"/>
      <c r="G12" s="10"/>
      <c r="H12" s="10"/>
      <c r="I12" s="2"/>
      <c r="J12" s="2"/>
      <c r="K12" s="2"/>
      <c r="L12" s="2"/>
      <c r="M12" s="10"/>
    </row>
    <row r="13" spans="1:13" ht="28.9" customHeight="1" x14ac:dyDescent="0.25">
      <c r="A13" s="2"/>
      <c r="B13" s="2"/>
      <c r="C13" s="2"/>
      <c r="D13" s="2"/>
      <c r="E13" s="10"/>
      <c r="F13" s="10"/>
      <c r="G13" s="10"/>
      <c r="H13" s="10"/>
      <c r="I13" s="2"/>
      <c r="J13" s="30" t="s">
        <v>19</v>
      </c>
      <c r="K13" s="30"/>
      <c r="L13" s="2"/>
      <c r="M13" s="10" t="s">
        <v>17</v>
      </c>
    </row>
    <row r="14" spans="1:13" ht="18.75" x14ac:dyDescent="0.25">
      <c r="A14" s="2"/>
      <c r="B14" s="2"/>
      <c r="C14" s="2"/>
      <c r="D14" s="2"/>
      <c r="E14" s="10"/>
      <c r="F14" s="10"/>
      <c r="G14" s="10"/>
      <c r="H14" s="10"/>
      <c r="I14" s="2"/>
      <c r="J14" s="2"/>
      <c r="K14" s="2"/>
      <c r="L14" s="2"/>
      <c r="M14" s="14"/>
    </row>
    <row r="15" spans="1:13" ht="18.75" x14ac:dyDescent="0.25">
      <c r="A15" s="2"/>
      <c r="B15" s="30" t="s">
        <v>18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14"/>
    </row>
    <row r="16" spans="1:13" hidden="1" x14ac:dyDescent="0.25">
      <c r="A16" s="2"/>
      <c r="B16" s="2"/>
      <c r="C16" s="2"/>
      <c r="D16" s="2"/>
      <c r="E16" s="10"/>
      <c r="F16" s="10"/>
      <c r="G16" s="10"/>
      <c r="H16" s="10"/>
      <c r="I16" s="2"/>
      <c r="J16" s="2"/>
      <c r="K16" s="2"/>
      <c r="L16" s="2"/>
      <c r="M16" s="10"/>
    </row>
    <row r="17" spans="1:13" x14ac:dyDescent="0.25">
      <c r="A17" s="2"/>
      <c r="B17" s="2"/>
      <c r="C17" s="2"/>
      <c r="D17" s="2"/>
      <c r="E17" s="10"/>
      <c r="F17" s="10"/>
      <c r="G17" s="10"/>
      <c r="H17" s="10"/>
      <c r="I17" s="2"/>
      <c r="J17" s="2"/>
      <c r="K17" s="2"/>
      <c r="L17" s="2"/>
      <c r="M17" s="10"/>
    </row>
    <row r="18" spans="1:13" ht="54.6" customHeight="1" x14ac:dyDescent="0.25">
      <c r="A18" s="33"/>
      <c r="B18" s="34"/>
      <c r="C18" s="35"/>
      <c r="D18" s="34"/>
      <c r="E18" s="15" t="s">
        <v>113</v>
      </c>
      <c r="F18" s="15" t="s">
        <v>114</v>
      </c>
      <c r="G18" s="15" t="s">
        <v>115</v>
      </c>
      <c r="H18" s="15"/>
      <c r="I18" s="6"/>
      <c r="J18" s="6"/>
      <c r="K18" s="6"/>
      <c r="L18" s="6"/>
      <c r="M18" s="3"/>
    </row>
    <row r="19" spans="1:13" ht="30" customHeight="1" x14ac:dyDescent="0.25">
      <c r="A19" s="38" t="s">
        <v>0</v>
      </c>
      <c r="B19" s="38" t="s">
        <v>1</v>
      </c>
      <c r="C19" s="38" t="s">
        <v>2</v>
      </c>
      <c r="D19" s="38"/>
      <c r="E19" s="3" t="s">
        <v>5</v>
      </c>
      <c r="F19" s="3" t="s">
        <v>7</v>
      </c>
      <c r="G19" s="3" t="s">
        <v>8</v>
      </c>
      <c r="H19" s="36" t="s">
        <v>14</v>
      </c>
      <c r="I19" s="38" t="s">
        <v>11</v>
      </c>
      <c r="J19" s="38" t="s">
        <v>12</v>
      </c>
      <c r="K19" s="38" t="s">
        <v>13</v>
      </c>
      <c r="L19" s="38" t="s">
        <v>9</v>
      </c>
      <c r="M19" s="32" t="s">
        <v>10</v>
      </c>
    </row>
    <row r="20" spans="1:13" ht="30" x14ac:dyDescent="0.25">
      <c r="A20" s="39"/>
      <c r="B20" s="39"/>
      <c r="C20" s="9" t="s">
        <v>3</v>
      </c>
      <c r="D20" s="9" t="s">
        <v>4</v>
      </c>
      <c r="E20" s="16" t="s">
        <v>6</v>
      </c>
      <c r="F20" s="3" t="s">
        <v>6</v>
      </c>
      <c r="G20" s="3" t="s">
        <v>6</v>
      </c>
      <c r="H20" s="37"/>
      <c r="I20" s="38"/>
      <c r="J20" s="38"/>
      <c r="K20" s="38"/>
      <c r="L20" s="38"/>
      <c r="M20" s="32"/>
    </row>
    <row r="21" spans="1:13" x14ac:dyDescent="0.25">
      <c r="A21" s="5">
        <v>1</v>
      </c>
      <c r="B21" s="24" t="s">
        <v>32</v>
      </c>
      <c r="C21" s="25" t="s">
        <v>27</v>
      </c>
      <c r="D21" s="26">
        <v>70</v>
      </c>
      <c r="E21" s="4">
        <v>923</v>
      </c>
      <c r="F21" s="7">
        <v>950.69</v>
      </c>
      <c r="G21" s="3">
        <v>969.15</v>
      </c>
      <c r="H21" s="3">
        <f>AVERAGE(E21:G21)</f>
        <v>947.61333333333334</v>
      </c>
      <c r="I21" s="6">
        <f t="shared" ref="I21:I84" si="0" xml:space="preserve"> COUNT(E21:G21)</f>
        <v>3</v>
      </c>
      <c r="J21" s="6">
        <f t="shared" ref="J21:J84" si="1">STDEV(E21:G21)</f>
        <v>23.228323945849667</v>
      </c>
      <c r="K21" s="6">
        <f t="shared" ref="K21:K84" si="2">J21/H21*100</f>
        <v>2.4512449465164763</v>
      </c>
      <c r="L21" s="6" t="str">
        <f t="shared" ref="L21:L84" si="3">IF(K21&lt;33,"ОДНОРОДНЫЕ","НЕОДНОРОДНЫЕ")</f>
        <v>ОДНОРОДНЫЕ</v>
      </c>
      <c r="M21" s="3">
        <f t="shared" ref="M21:M84" si="4">D21*H21</f>
        <v>66332.933333333334</v>
      </c>
    </row>
    <row r="22" spans="1:13" x14ac:dyDescent="0.25">
      <c r="A22" s="5">
        <v>2</v>
      </c>
      <c r="B22" s="24" t="s">
        <v>33</v>
      </c>
      <c r="C22" s="25" t="s">
        <v>27</v>
      </c>
      <c r="D22" s="26">
        <v>50</v>
      </c>
      <c r="E22" s="4">
        <v>938</v>
      </c>
      <c r="F22" s="7">
        <v>966.14</v>
      </c>
      <c r="G22" s="3">
        <v>984.9</v>
      </c>
      <c r="H22" s="3">
        <f t="shared" ref="H22:H85" si="5">AVERAGE(E22:G22)</f>
        <v>963.01333333333332</v>
      </c>
      <c r="I22" s="6">
        <f t="shared" si="0"/>
        <v>3</v>
      </c>
      <c r="J22" s="6">
        <f t="shared" si="1"/>
        <v>23.6058156676132</v>
      </c>
      <c r="K22" s="6">
        <f t="shared" si="2"/>
        <v>2.4512449465164758</v>
      </c>
      <c r="L22" s="6" t="str">
        <f t="shared" si="3"/>
        <v>ОДНОРОДНЫЕ</v>
      </c>
      <c r="M22" s="3">
        <f t="shared" si="4"/>
        <v>48150.666666666664</v>
      </c>
    </row>
    <row r="23" spans="1:13" x14ac:dyDescent="0.25">
      <c r="A23" s="5">
        <v>3</v>
      </c>
      <c r="B23" s="24" t="s">
        <v>34</v>
      </c>
      <c r="C23" s="25" t="s">
        <v>27</v>
      </c>
      <c r="D23" s="26">
        <v>20</v>
      </c>
      <c r="E23" s="4">
        <v>1003</v>
      </c>
      <c r="F23" s="7">
        <v>1033.0899999999999</v>
      </c>
      <c r="G23" s="3">
        <v>1053.1500000000001</v>
      </c>
      <c r="H23" s="3">
        <f t="shared" si="5"/>
        <v>1029.7466666666667</v>
      </c>
      <c r="I23" s="6">
        <f t="shared" si="0"/>
        <v>3</v>
      </c>
      <c r="J23" s="6">
        <f t="shared" si="1"/>
        <v>25.241613128588575</v>
      </c>
      <c r="K23" s="6">
        <f t="shared" si="2"/>
        <v>2.4512449465164803</v>
      </c>
      <c r="L23" s="6" t="str">
        <f t="shared" si="3"/>
        <v>ОДНОРОДНЫЕ</v>
      </c>
      <c r="M23" s="3">
        <f t="shared" si="4"/>
        <v>20594.933333333334</v>
      </c>
    </row>
    <row r="24" spans="1:13" x14ac:dyDescent="0.25">
      <c r="A24" s="5">
        <v>4</v>
      </c>
      <c r="B24" s="24" t="s">
        <v>35</v>
      </c>
      <c r="C24" s="25" t="s">
        <v>27</v>
      </c>
      <c r="D24" s="26">
        <v>10</v>
      </c>
      <c r="E24" s="4">
        <v>1146</v>
      </c>
      <c r="F24" s="7">
        <v>1180.3800000000001</v>
      </c>
      <c r="G24" s="3">
        <v>1203.3</v>
      </c>
      <c r="H24" s="3">
        <f t="shared" si="5"/>
        <v>1176.5600000000002</v>
      </c>
      <c r="I24" s="6">
        <f t="shared" si="0"/>
        <v>3</v>
      </c>
      <c r="J24" s="6">
        <f t="shared" si="1"/>
        <v>28.840367542734249</v>
      </c>
      <c r="K24" s="6">
        <f t="shared" si="2"/>
        <v>2.4512449465164754</v>
      </c>
      <c r="L24" s="6" t="str">
        <f t="shared" si="3"/>
        <v>ОДНОРОДНЫЕ</v>
      </c>
      <c r="M24" s="3">
        <f t="shared" si="4"/>
        <v>11765.600000000002</v>
      </c>
    </row>
    <row r="25" spans="1:13" x14ac:dyDescent="0.25">
      <c r="A25" s="5">
        <v>5</v>
      </c>
      <c r="B25" s="24" t="s">
        <v>36</v>
      </c>
      <c r="C25" s="25" t="s">
        <v>27</v>
      </c>
      <c r="D25" s="26">
        <v>30</v>
      </c>
      <c r="E25" s="4">
        <v>206</v>
      </c>
      <c r="F25" s="7">
        <v>212.18</v>
      </c>
      <c r="G25" s="3">
        <v>216.3</v>
      </c>
      <c r="H25" s="3">
        <f t="shared" si="5"/>
        <v>211.49333333333334</v>
      </c>
      <c r="I25" s="6">
        <f t="shared" si="0"/>
        <v>3</v>
      </c>
      <c r="J25" s="6">
        <f t="shared" si="1"/>
        <v>5.1842196455525871</v>
      </c>
      <c r="K25" s="6">
        <f t="shared" si="2"/>
        <v>2.4512449465164798</v>
      </c>
      <c r="L25" s="6" t="str">
        <f t="shared" si="3"/>
        <v>ОДНОРОДНЫЕ</v>
      </c>
      <c r="M25" s="3">
        <f t="shared" si="4"/>
        <v>6344.8</v>
      </c>
    </row>
    <row r="26" spans="1:13" x14ac:dyDescent="0.25">
      <c r="A26" s="5">
        <v>6</v>
      </c>
      <c r="B26" s="24" t="s">
        <v>37</v>
      </c>
      <c r="C26" s="25" t="s">
        <v>27</v>
      </c>
      <c r="D26" s="26">
        <v>10</v>
      </c>
      <c r="E26" s="4">
        <v>688</v>
      </c>
      <c r="F26" s="7">
        <v>708.64</v>
      </c>
      <c r="G26" s="3">
        <v>722.4</v>
      </c>
      <c r="H26" s="3">
        <f t="shared" si="5"/>
        <v>706.34666666666669</v>
      </c>
      <c r="I26" s="6">
        <f t="shared" si="0"/>
        <v>3</v>
      </c>
      <c r="J26" s="6">
        <f t="shared" si="1"/>
        <v>17.314286971554242</v>
      </c>
      <c r="K26" s="6">
        <f t="shared" si="2"/>
        <v>2.4512449465164754</v>
      </c>
      <c r="L26" s="6" t="str">
        <f t="shared" si="3"/>
        <v>ОДНОРОДНЫЕ</v>
      </c>
      <c r="M26" s="3">
        <f t="shared" si="4"/>
        <v>7063.4666666666672</v>
      </c>
    </row>
    <row r="27" spans="1:13" x14ac:dyDescent="0.25">
      <c r="A27" s="5">
        <v>7</v>
      </c>
      <c r="B27" s="24" t="s">
        <v>38</v>
      </c>
      <c r="C27" s="25" t="s">
        <v>27</v>
      </c>
      <c r="D27" s="26">
        <v>15</v>
      </c>
      <c r="E27" s="4">
        <v>161</v>
      </c>
      <c r="F27" s="7">
        <v>165.83</v>
      </c>
      <c r="G27" s="3">
        <v>169.05</v>
      </c>
      <c r="H27" s="3">
        <f t="shared" si="5"/>
        <v>165.29333333333335</v>
      </c>
      <c r="I27" s="6">
        <f t="shared" si="0"/>
        <v>3</v>
      </c>
      <c r="J27" s="6">
        <f t="shared" si="1"/>
        <v>4.0517444802619753</v>
      </c>
      <c r="K27" s="6">
        <f t="shared" si="2"/>
        <v>2.4512449465164807</v>
      </c>
      <c r="L27" s="6" t="str">
        <f t="shared" si="3"/>
        <v>ОДНОРОДНЫЕ</v>
      </c>
      <c r="M27" s="3">
        <f t="shared" si="4"/>
        <v>2479.4</v>
      </c>
    </row>
    <row r="28" spans="1:13" x14ac:dyDescent="0.25">
      <c r="A28" s="5">
        <v>8</v>
      </c>
      <c r="B28" s="24" t="s">
        <v>39</v>
      </c>
      <c r="C28" s="25" t="s">
        <v>27</v>
      </c>
      <c r="D28" s="26">
        <v>25</v>
      </c>
      <c r="E28" s="4">
        <v>382</v>
      </c>
      <c r="F28" s="7">
        <v>393.46</v>
      </c>
      <c r="G28" s="3">
        <v>401.1</v>
      </c>
      <c r="H28" s="3">
        <f t="shared" si="5"/>
        <v>392.18666666666667</v>
      </c>
      <c r="I28" s="6">
        <f t="shared" si="0"/>
        <v>3</v>
      </c>
      <c r="J28" s="6">
        <f t="shared" si="1"/>
        <v>9.6134558475780967</v>
      </c>
      <c r="K28" s="6">
        <f t="shared" si="2"/>
        <v>2.4512449465164794</v>
      </c>
      <c r="L28" s="6" t="str">
        <f t="shared" si="3"/>
        <v>ОДНОРОДНЫЕ</v>
      </c>
      <c r="M28" s="3">
        <f t="shared" si="4"/>
        <v>9804.6666666666661</v>
      </c>
    </row>
    <row r="29" spans="1:13" x14ac:dyDescent="0.25">
      <c r="A29" s="5">
        <v>9</v>
      </c>
      <c r="B29" s="24" t="s">
        <v>40</v>
      </c>
      <c r="C29" s="25" t="s">
        <v>27</v>
      </c>
      <c r="D29" s="26">
        <v>30</v>
      </c>
      <c r="E29" s="4">
        <v>990</v>
      </c>
      <c r="F29" s="7">
        <v>1019.7</v>
      </c>
      <c r="G29" s="3">
        <v>1039.5</v>
      </c>
      <c r="H29" s="3">
        <f t="shared" si="5"/>
        <v>1016.4</v>
      </c>
      <c r="I29" s="6">
        <f t="shared" si="0"/>
        <v>3</v>
      </c>
      <c r="J29" s="6">
        <f t="shared" si="1"/>
        <v>24.914453636393478</v>
      </c>
      <c r="K29" s="6">
        <f t="shared" si="2"/>
        <v>2.4512449465164776</v>
      </c>
      <c r="L29" s="6" t="str">
        <f t="shared" si="3"/>
        <v>ОДНОРОДНЫЕ</v>
      </c>
      <c r="M29" s="3">
        <f t="shared" si="4"/>
        <v>30492</v>
      </c>
    </row>
    <row r="30" spans="1:13" x14ac:dyDescent="0.25">
      <c r="A30" s="5">
        <v>10</v>
      </c>
      <c r="B30" s="24" t="s">
        <v>41</v>
      </c>
      <c r="C30" s="25" t="s">
        <v>27</v>
      </c>
      <c r="D30" s="26">
        <v>40</v>
      </c>
      <c r="E30" s="4">
        <v>990</v>
      </c>
      <c r="F30" s="7">
        <v>1019.7</v>
      </c>
      <c r="G30" s="3">
        <v>1039.5</v>
      </c>
      <c r="H30" s="3">
        <f t="shared" si="5"/>
        <v>1016.4</v>
      </c>
      <c r="I30" s="6">
        <f t="shared" si="0"/>
        <v>3</v>
      </c>
      <c r="J30" s="6">
        <f t="shared" si="1"/>
        <v>24.914453636393478</v>
      </c>
      <c r="K30" s="6">
        <f t="shared" si="2"/>
        <v>2.4512449465164776</v>
      </c>
      <c r="L30" s="6" t="str">
        <f t="shared" si="3"/>
        <v>ОДНОРОДНЫЕ</v>
      </c>
      <c r="M30" s="3">
        <f t="shared" si="4"/>
        <v>40656</v>
      </c>
    </row>
    <row r="31" spans="1:13" x14ac:dyDescent="0.25">
      <c r="A31" s="5">
        <v>11</v>
      </c>
      <c r="B31" s="24" t="s">
        <v>42</v>
      </c>
      <c r="C31" s="25" t="s">
        <v>27</v>
      </c>
      <c r="D31" s="26">
        <v>5</v>
      </c>
      <c r="E31" s="4">
        <v>883</v>
      </c>
      <c r="F31" s="7">
        <v>909.49</v>
      </c>
      <c r="G31" s="3">
        <v>927.15</v>
      </c>
      <c r="H31" s="3">
        <f t="shared" si="5"/>
        <v>906.54666666666662</v>
      </c>
      <c r="I31" s="6">
        <f t="shared" si="0"/>
        <v>3</v>
      </c>
      <c r="J31" s="6">
        <f t="shared" si="1"/>
        <v>22.22167935448023</v>
      </c>
      <c r="K31" s="6">
        <f t="shared" si="2"/>
        <v>2.4512449465164763</v>
      </c>
      <c r="L31" s="6" t="str">
        <f t="shared" si="3"/>
        <v>ОДНОРОДНЫЕ</v>
      </c>
      <c r="M31" s="3">
        <f t="shared" si="4"/>
        <v>4532.7333333333336</v>
      </c>
    </row>
    <row r="32" spans="1:13" x14ac:dyDescent="0.25">
      <c r="A32" s="5">
        <v>12</v>
      </c>
      <c r="B32" s="24" t="s">
        <v>43</v>
      </c>
      <c r="C32" s="25" t="s">
        <v>27</v>
      </c>
      <c r="D32" s="26">
        <v>80</v>
      </c>
      <c r="E32" s="4">
        <v>149</v>
      </c>
      <c r="F32" s="7">
        <v>153.47</v>
      </c>
      <c r="G32" s="15">
        <v>156.44999999999999</v>
      </c>
      <c r="H32" s="3">
        <f t="shared" si="5"/>
        <v>152.97333333333333</v>
      </c>
      <c r="I32" s="6">
        <f t="shared" si="0"/>
        <v>3</v>
      </c>
      <c r="J32" s="6">
        <f t="shared" si="1"/>
        <v>3.7497511028511337</v>
      </c>
      <c r="K32" s="6">
        <f t="shared" si="2"/>
        <v>2.4512449465164741</v>
      </c>
      <c r="L32" s="6" t="str">
        <f t="shared" si="3"/>
        <v>ОДНОРОДНЫЕ</v>
      </c>
      <c r="M32" s="3">
        <f t="shared" si="4"/>
        <v>12237.866666666667</v>
      </c>
    </row>
    <row r="33" spans="1:13" x14ac:dyDescent="0.25">
      <c r="A33" s="5">
        <v>13</v>
      </c>
      <c r="B33" s="24" t="s">
        <v>44</v>
      </c>
      <c r="C33" s="25" t="s">
        <v>112</v>
      </c>
      <c r="D33" s="26">
        <v>20</v>
      </c>
      <c r="E33" s="4">
        <v>381</v>
      </c>
      <c r="F33" s="7">
        <v>392.43</v>
      </c>
      <c r="G33" s="15">
        <v>400.05</v>
      </c>
      <c r="H33" s="3">
        <f t="shared" si="5"/>
        <v>391.16</v>
      </c>
      <c r="I33" s="6">
        <f t="shared" si="0"/>
        <v>3</v>
      </c>
      <c r="J33" s="6">
        <f t="shared" si="1"/>
        <v>9.5882897327938572</v>
      </c>
      <c r="K33" s="6">
        <f t="shared" si="2"/>
        <v>2.4512449465164785</v>
      </c>
      <c r="L33" s="6" t="str">
        <f t="shared" si="3"/>
        <v>ОДНОРОДНЫЕ</v>
      </c>
      <c r="M33" s="3">
        <f t="shared" si="4"/>
        <v>7823.2000000000007</v>
      </c>
    </row>
    <row r="34" spans="1:13" ht="45" x14ac:dyDescent="0.25">
      <c r="A34" s="5">
        <v>14</v>
      </c>
      <c r="B34" s="24" t="s">
        <v>45</v>
      </c>
      <c r="C34" s="25" t="s">
        <v>112</v>
      </c>
      <c r="D34" s="26">
        <v>15</v>
      </c>
      <c r="E34" s="4">
        <v>278</v>
      </c>
      <c r="F34" s="7">
        <v>286.33999999999997</v>
      </c>
      <c r="G34" s="3">
        <v>291.89999999999998</v>
      </c>
      <c r="H34" s="3">
        <f t="shared" si="5"/>
        <v>285.4133333333333</v>
      </c>
      <c r="I34" s="6">
        <f t="shared" si="0"/>
        <v>3</v>
      </c>
      <c r="J34" s="6">
        <f t="shared" si="1"/>
        <v>6.996179910017549</v>
      </c>
      <c r="K34" s="6">
        <f t="shared" si="2"/>
        <v>2.4512449465164732</v>
      </c>
      <c r="L34" s="6" t="str">
        <f t="shared" si="3"/>
        <v>ОДНОРОДНЫЕ</v>
      </c>
      <c r="M34" s="3">
        <f t="shared" si="4"/>
        <v>4281.2</v>
      </c>
    </row>
    <row r="35" spans="1:13" ht="30" x14ac:dyDescent="0.25">
      <c r="A35" s="5">
        <v>15</v>
      </c>
      <c r="B35" s="24" t="s">
        <v>46</v>
      </c>
      <c r="C35" s="25" t="s">
        <v>27</v>
      </c>
      <c r="D35" s="26">
        <v>80</v>
      </c>
      <c r="E35" s="4">
        <v>421</v>
      </c>
      <c r="F35" s="7">
        <v>433.63</v>
      </c>
      <c r="G35" s="15">
        <v>442.05</v>
      </c>
      <c r="H35" s="3">
        <f t="shared" si="5"/>
        <v>432.22666666666669</v>
      </c>
      <c r="I35" s="6">
        <f t="shared" si="0"/>
        <v>3</v>
      </c>
      <c r="J35" s="6">
        <f t="shared" si="1"/>
        <v>10.59493432416329</v>
      </c>
      <c r="K35" s="6">
        <f t="shared" si="2"/>
        <v>2.4512449465164781</v>
      </c>
      <c r="L35" s="6" t="str">
        <f t="shared" si="3"/>
        <v>ОДНОРОДНЫЕ</v>
      </c>
      <c r="M35" s="3">
        <f t="shared" si="4"/>
        <v>34578.133333333331</v>
      </c>
    </row>
    <row r="36" spans="1:13" ht="30" x14ac:dyDescent="0.25">
      <c r="A36" s="5">
        <v>16</v>
      </c>
      <c r="B36" s="24" t="s">
        <v>47</v>
      </c>
      <c r="C36" s="25" t="s">
        <v>27</v>
      </c>
      <c r="D36" s="26">
        <v>80</v>
      </c>
      <c r="E36" s="4">
        <v>518</v>
      </c>
      <c r="F36" s="7">
        <v>533.54</v>
      </c>
      <c r="G36" s="15">
        <v>543.9</v>
      </c>
      <c r="H36" s="3">
        <f t="shared" si="5"/>
        <v>531.81333333333339</v>
      </c>
      <c r="I36" s="6">
        <f t="shared" si="0"/>
        <v>3</v>
      </c>
      <c r="J36" s="6">
        <f t="shared" si="1"/>
        <v>13.036047458234147</v>
      </c>
      <c r="K36" s="6">
        <f t="shared" si="2"/>
        <v>2.4512449465164741</v>
      </c>
      <c r="L36" s="6" t="str">
        <f t="shared" si="3"/>
        <v>ОДНОРОДНЫЕ</v>
      </c>
      <c r="M36" s="3">
        <f t="shared" si="4"/>
        <v>42545.066666666673</v>
      </c>
    </row>
    <row r="37" spans="1:13" ht="30" x14ac:dyDescent="0.25">
      <c r="A37" s="5">
        <v>17</v>
      </c>
      <c r="B37" s="41" t="s">
        <v>105</v>
      </c>
      <c r="C37" s="25" t="s">
        <v>28</v>
      </c>
      <c r="D37" s="26">
        <v>75</v>
      </c>
      <c r="E37" s="4">
        <v>336</v>
      </c>
      <c r="F37" s="7">
        <v>346.08</v>
      </c>
      <c r="G37" s="15">
        <v>352.8</v>
      </c>
      <c r="H37" s="3">
        <f t="shared" si="5"/>
        <v>344.96</v>
      </c>
      <c r="I37" s="6">
        <f t="shared" si="0"/>
        <v>3</v>
      </c>
      <c r="J37" s="6">
        <f t="shared" si="1"/>
        <v>8.4558145675032446</v>
      </c>
      <c r="K37" s="6">
        <f t="shared" si="2"/>
        <v>2.4512449465164785</v>
      </c>
      <c r="L37" s="6" t="str">
        <f t="shared" si="3"/>
        <v>ОДНОРОДНЫЕ</v>
      </c>
      <c r="M37" s="3">
        <f t="shared" si="4"/>
        <v>25872</v>
      </c>
    </row>
    <row r="38" spans="1:13" ht="30" x14ac:dyDescent="0.25">
      <c r="A38" s="5">
        <v>18</v>
      </c>
      <c r="B38" s="41" t="s">
        <v>106</v>
      </c>
      <c r="C38" s="25" t="s">
        <v>28</v>
      </c>
      <c r="D38" s="26">
        <v>200</v>
      </c>
      <c r="E38" s="4">
        <v>420</v>
      </c>
      <c r="F38" s="7">
        <v>432.6</v>
      </c>
      <c r="G38" s="3">
        <v>441</v>
      </c>
      <c r="H38" s="3">
        <f t="shared" si="5"/>
        <v>431.2</v>
      </c>
      <c r="I38" s="6">
        <f t="shared" si="0"/>
        <v>3</v>
      </c>
      <c r="J38" s="6">
        <f t="shared" si="1"/>
        <v>10.569768209379051</v>
      </c>
      <c r="K38" s="6">
        <f t="shared" si="2"/>
        <v>2.4512449465164776</v>
      </c>
      <c r="L38" s="6" t="str">
        <f t="shared" si="3"/>
        <v>ОДНОРОДНЫЕ</v>
      </c>
      <c r="M38" s="3">
        <f t="shared" si="4"/>
        <v>86240</v>
      </c>
    </row>
    <row r="39" spans="1:13" ht="30" x14ac:dyDescent="0.25">
      <c r="A39" s="5">
        <v>19</v>
      </c>
      <c r="B39" s="24" t="s">
        <v>48</v>
      </c>
      <c r="C39" s="25" t="s">
        <v>27</v>
      </c>
      <c r="D39" s="26">
        <v>80</v>
      </c>
      <c r="E39" s="4">
        <v>2423</v>
      </c>
      <c r="F39" s="7">
        <v>2495.69</v>
      </c>
      <c r="G39" s="3">
        <v>2544.15</v>
      </c>
      <c r="H39" s="3">
        <f t="shared" si="5"/>
        <v>2487.6133333333332</v>
      </c>
      <c r="I39" s="6">
        <f t="shared" si="0"/>
        <v>3</v>
      </c>
      <c r="J39" s="6">
        <f t="shared" si="1"/>
        <v>60.977496122203462</v>
      </c>
      <c r="K39" s="6">
        <f t="shared" si="2"/>
        <v>2.4512449465164785</v>
      </c>
      <c r="L39" s="6" t="str">
        <f t="shared" si="3"/>
        <v>ОДНОРОДНЫЕ</v>
      </c>
      <c r="M39" s="3">
        <f t="shared" si="4"/>
        <v>199009.06666666665</v>
      </c>
    </row>
    <row r="40" spans="1:13" ht="30" x14ac:dyDescent="0.25">
      <c r="A40" s="5">
        <v>20</v>
      </c>
      <c r="B40" s="41" t="s">
        <v>107</v>
      </c>
      <c r="C40" s="25" t="s">
        <v>28</v>
      </c>
      <c r="D40" s="26">
        <v>300</v>
      </c>
      <c r="E40" s="4">
        <v>431</v>
      </c>
      <c r="F40" s="7">
        <v>443.93</v>
      </c>
      <c r="G40" s="3">
        <v>452.55</v>
      </c>
      <c r="H40" s="3">
        <f t="shared" si="5"/>
        <v>442.49333333333334</v>
      </c>
      <c r="I40" s="6">
        <f t="shared" si="0"/>
        <v>3</v>
      </c>
      <c r="J40" s="6">
        <f t="shared" si="1"/>
        <v>10.846595472005649</v>
      </c>
      <c r="K40" s="6">
        <f t="shared" si="2"/>
        <v>2.4512449465164785</v>
      </c>
      <c r="L40" s="6" t="str">
        <f t="shared" si="3"/>
        <v>ОДНОРОДНЫЕ</v>
      </c>
      <c r="M40" s="3">
        <f t="shared" si="4"/>
        <v>132748</v>
      </c>
    </row>
    <row r="41" spans="1:13" ht="30" x14ac:dyDescent="0.25">
      <c r="A41" s="5">
        <v>21</v>
      </c>
      <c r="B41" s="41" t="s">
        <v>108</v>
      </c>
      <c r="C41" s="25" t="s">
        <v>28</v>
      </c>
      <c r="D41" s="26">
        <v>100</v>
      </c>
      <c r="E41" s="4">
        <v>413</v>
      </c>
      <c r="F41" s="7">
        <v>425.39</v>
      </c>
      <c r="G41" s="15">
        <v>433.65</v>
      </c>
      <c r="H41" s="3">
        <f t="shared" si="5"/>
        <v>424.01333333333332</v>
      </c>
      <c r="I41" s="6">
        <f t="shared" si="0"/>
        <v>3</v>
      </c>
      <c r="J41" s="6">
        <f t="shared" si="1"/>
        <v>10.393605405889387</v>
      </c>
      <c r="K41" s="6">
        <f t="shared" si="2"/>
        <v>2.4512449465164745</v>
      </c>
      <c r="L41" s="6" t="str">
        <f t="shared" si="3"/>
        <v>ОДНОРОДНЫЕ</v>
      </c>
      <c r="M41" s="3">
        <f t="shared" si="4"/>
        <v>42401.333333333328</v>
      </c>
    </row>
    <row r="42" spans="1:13" ht="30" x14ac:dyDescent="0.25">
      <c r="A42" s="5">
        <v>22</v>
      </c>
      <c r="B42" s="41" t="s">
        <v>109</v>
      </c>
      <c r="C42" s="25" t="s">
        <v>28</v>
      </c>
      <c r="D42" s="26">
        <v>200</v>
      </c>
      <c r="E42" s="4">
        <v>98</v>
      </c>
      <c r="F42" s="7">
        <v>100.94</v>
      </c>
      <c r="G42" s="15">
        <v>102.9</v>
      </c>
      <c r="H42" s="3">
        <f t="shared" si="5"/>
        <v>100.61333333333334</v>
      </c>
      <c r="I42" s="6">
        <f t="shared" si="0"/>
        <v>3</v>
      </c>
      <c r="J42" s="6">
        <f t="shared" si="1"/>
        <v>2.466279248855114</v>
      </c>
      <c r="K42" s="6">
        <f t="shared" si="2"/>
        <v>2.4512449465164794</v>
      </c>
      <c r="L42" s="6" t="str">
        <f t="shared" si="3"/>
        <v>ОДНОРОДНЫЕ</v>
      </c>
      <c r="M42" s="3">
        <f t="shared" si="4"/>
        <v>20122.666666666668</v>
      </c>
    </row>
    <row r="43" spans="1:13" ht="30" x14ac:dyDescent="0.25">
      <c r="A43" s="5">
        <v>23</v>
      </c>
      <c r="B43" s="41" t="s">
        <v>110</v>
      </c>
      <c r="C43" s="25" t="s">
        <v>28</v>
      </c>
      <c r="D43" s="26">
        <v>100</v>
      </c>
      <c r="E43" s="4">
        <v>260</v>
      </c>
      <c r="F43" s="7">
        <v>267.8</v>
      </c>
      <c r="G43" s="15">
        <v>273</v>
      </c>
      <c r="H43" s="3">
        <f t="shared" si="5"/>
        <v>266.93333333333334</v>
      </c>
      <c r="I43" s="6">
        <f t="shared" si="0"/>
        <v>3</v>
      </c>
      <c r="J43" s="6">
        <f t="shared" si="1"/>
        <v>6.5431898439013176</v>
      </c>
      <c r="K43" s="6">
        <f t="shared" si="2"/>
        <v>2.4512449465164776</v>
      </c>
      <c r="L43" s="6" t="str">
        <f t="shared" si="3"/>
        <v>ОДНОРОДНЫЕ</v>
      </c>
      <c r="M43" s="3">
        <f t="shared" si="4"/>
        <v>26693.333333333332</v>
      </c>
    </row>
    <row r="44" spans="1:13" ht="30" x14ac:dyDescent="0.25">
      <c r="A44" s="5">
        <v>24</v>
      </c>
      <c r="B44" s="41" t="s">
        <v>111</v>
      </c>
      <c r="C44" s="25" t="s">
        <v>28</v>
      </c>
      <c r="D44" s="26">
        <v>100</v>
      </c>
      <c r="E44" s="4">
        <v>233</v>
      </c>
      <c r="F44" s="7">
        <v>239.99</v>
      </c>
      <c r="G44" s="15">
        <v>244.65</v>
      </c>
      <c r="H44" s="3">
        <f t="shared" si="5"/>
        <v>239.21333333333334</v>
      </c>
      <c r="I44" s="6">
        <f t="shared" si="0"/>
        <v>3</v>
      </c>
      <c r="J44" s="6">
        <f t="shared" si="1"/>
        <v>5.8637047447269524</v>
      </c>
      <c r="K44" s="6">
        <f t="shared" si="2"/>
        <v>2.4512449465164785</v>
      </c>
      <c r="L44" s="6" t="str">
        <f t="shared" si="3"/>
        <v>ОДНОРОДНЫЕ</v>
      </c>
      <c r="M44" s="3">
        <f t="shared" si="4"/>
        <v>23921.333333333332</v>
      </c>
    </row>
    <row r="45" spans="1:13" x14ac:dyDescent="0.25">
      <c r="A45" s="5">
        <v>25</v>
      </c>
      <c r="B45" s="24" t="s">
        <v>49</v>
      </c>
      <c r="C45" s="25" t="s">
        <v>27</v>
      </c>
      <c r="D45" s="26">
        <v>100</v>
      </c>
      <c r="E45" s="4">
        <v>374</v>
      </c>
      <c r="F45" s="7">
        <v>385.22</v>
      </c>
      <c r="G45" s="3">
        <v>392.7</v>
      </c>
      <c r="H45" s="3">
        <f t="shared" si="5"/>
        <v>383.97333333333336</v>
      </c>
      <c r="I45" s="6">
        <f t="shared" si="0"/>
        <v>3</v>
      </c>
      <c r="J45" s="6">
        <f t="shared" si="1"/>
        <v>9.4121269293041987</v>
      </c>
      <c r="K45" s="6">
        <f t="shared" si="2"/>
        <v>2.4512449465164763</v>
      </c>
      <c r="L45" s="6" t="str">
        <f t="shared" si="3"/>
        <v>ОДНОРОДНЫЕ</v>
      </c>
      <c r="M45" s="3">
        <f t="shared" si="4"/>
        <v>38397.333333333336</v>
      </c>
    </row>
    <row r="46" spans="1:13" x14ac:dyDescent="0.25">
      <c r="A46" s="5">
        <v>26</v>
      </c>
      <c r="B46" s="24" t="s">
        <v>50</v>
      </c>
      <c r="C46" s="25" t="s">
        <v>27</v>
      </c>
      <c r="D46" s="26">
        <v>100</v>
      </c>
      <c r="E46" s="4">
        <v>374</v>
      </c>
      <c r="F46" s="7">
        <v>385.22</v>
      </c>
      <c r="G46" s="15">
        <v>392.7</v>
      </c>
      <c r="H46" s="3">
        <f t="shared" si="5"/>
        <v>383.97333333333336</v>
      </c>
      <c r="I46" s="6">
        <f t="shared" si="0"/>
        <v>3</v>
      </c>
      <c r="J46" s="6">
        <f t="shared" si="1"/>
        <v>9.4121269293041987</v>
      </c>
      <c r="K46" s="6">
        <f t="shared" si="2"/>
        <v>2.4512449465164763</v>
      </c>
      <c r="L46" s="6" t="str">
        <f t="shared" si="3"/>
        <v>ОДНОРОДНЫЕ</v>
      </c>
      <c r="M46" s="3">
        <f t="shared" si="4"/>
        <v>38397.333333333336</v>
      </c>
    </row>
    <row r="47" spans="1:13" x14ac:dyDescent="0.25">
      <c r="A47" s="5">
        <v>27</v>
      </c>
      <c r="B47" s="24" t="s">
        <v>51</v>
      </c>
      <c r="C47" s="25" t="s">
        <v>27</v>
      </c>
      <c r="D47" s="26">
        <v>100</v>
      </c>
      <c r="E47" s="4">
        <v>374</v>
      </c>
      <c r="F47" s="7">
        <v>385.22</v>
      </c>
      <c r="G47" s="15">
        <v>392.7</v>
      </c>
      <c r="H47" s="3">
        <f t="shared" si="5"/>
        <v>383.97333333333336</v>
      </c>
      <c r="I47" s="6">
        <f t="shared" si="0"/>
        <v>3</v>
      </c>
      <c r="J47" s="6">
        <f t="shared" si="1"/>
        <v>9.4121269293041987</v>
      </c>
      <c r="K47" s="6">
        <f t="shared" si="2"/>
        <v>2.4512449465164763</v>
      </c>
      <c r="L47" s="6" t="str">
        <f t="shared" si="3"/>
        <v>ОДНОРОДНЫЕ</v>
      </c>
      <c r="M47" s="3">
        <f t="shared" si="4"/>
        <v>38397.333333333336</v>
      </c>
    </row>
    <row r="48" spans="1:13" x14ac:dyDescent="0.25">
      <c r="A48" s="5">
        <v>28</v>
      </c>
      <c r="B48" s="24" t="s">
        <v>52</v>
      </c>
      <c r="C48" s="25" t="s">
        <v>27</v>
      </c>
      <c r="D48" s="26">
        <v>100</v>
      </c>
      <c r="E48" s="4">
        <v>374</v>
      </c>
      <c r="F48" s="7">
        <v>385.22</v>
      </c>
      <c r="G48" s="15">
        <v>392.7</v>
      </c>
      <c r="H48" s="3">
        <f t="shared" si="5"/>
        <v>383.97333333333336</v>
      </c>
      <c r="I48" s="6">
        <f t="shared" si="0"/>
        <v>3</v>
      </c>
      <c r="J48" s="6">
        <f t="shared" si="1"/>
        <v>9.4121269293041987</v>
      </c>
      <c r="K48" s="6">
        <f t="shared" si="2"/>
        <v>2.4512449465164763</v>
      </c>
      <c r="L48" s="6" t="str">
        <f t="shared" si="3"/>
        <v>ОДНОРОДНЫЕ</v>
      </c>
      <c r="M48" s="3">
        <f t="shared" si="4"/>
        <v>38397.333333333336</v>
      </c>
    </row>
    <row r="49" spans="1:13" x14ac:dyDescent="0.25">
      <c r="A49" s="5">
        <v>29</v>
      </c>
      <c r="B49" s="24" t="s">
        <v>53</v>
      </c>
      <c r="C49" s="25" t="s">
        <v>27</v>
      </c>
      <c r="D49" s="26">
        <v>100</v>
      </c>
      <c r="E49" s="4">
        <v>374</v>
      </c>
      <c r="F49" s="7">
        <v>385.22</v>
      </c>
      <c r="G49" s="15">
        <v>392.7</v>
      </c>
      <c r="H49" s="3">
        <f t="shared" si="5"/>
        <v>383.97333333333336</v>
      </c>
      <c r="I49" s="6">
        <f t="shared" si="0"/>
        <v>3</v>
      </c>
      <c r="J49" s="6">
        <f t="shared" si="1"/>
        <v>9.4121269293041987</v>
      </c>
      <c r="K49" s="6">
        <f t="shared" si="2"/>
        <v>2.4512449465164763</v>
      </c>
      <c r="L49" s="6" t="str">
        <f t="shared" si="3"/>
        <v>ОДНОРОДНЫЕ</v>
      </c>
      <c r="M49" s="3">
        <f t="shared" si="4"/>
        <v>38397.333333333336</v>
      </c>
    </row>
    <row r="50" spans="1:13" x14ac:dyDescent="0.25">
      <c r="A50" s="5">
        <v>30</v>
      </c>
      <c r="B50" s="24" t="s">
        <v>54</v>
      </c>
      <c r="C50" s="25" t="s">
        <v>27</v>
      </c>
      <c r="D50" s="26">
        <v>60</v>
      </c>
      <c r="E50" s="4">
        <v>278</v>
      </c>
      <c r="F50" s="7">
        <v>286.33999999999997</v>
      </c>
      <c r="G50" s="15">
        <v>291.89999999999998</v>
      </c>
      <c r="H50" s="3">
        <f t="shared" si="5"/>
        <v>285.4133333333333</v>
      </c>
      <c r="I50" s="6">
        <f t="shared" si="0"/>
        <v>3</v>
      </c>
      <c r="J50" s="6">
        <f t="shared" si="1"/>
        <v>6.996179910017549</v>
      </c>
      <c r="K50" s="6">
        <f t="shared" si="2"/>
        <v>2.4512449465164732</v>
      </c>
      <c r="L50" s="6" t="str">
        <f t="shared" si="3"/>
        <v>ОДНОРОДНЫЕ</v>
      </c>
      <c r="M50" s="3">
        <f t="shared" si="4"/>
        <v>17124.8</v>
      </c>
    </row>
    <row r="51" spans="1:13" x14ac:dyDescent="0.25">
      <c r="A51" s="5">
        <v>31</v>
      </c>
      <c r="B51" s="24" t="s">
        <v>55</v>
      </c>
      <c r="C51" s="25" t="s">
        <v>28</v>
      </c>
      <c r="D51" s="26">
        <v>100</v>
      </c>
      <c r="E51" s="4">
        <v>159</v>
      </c>
      <c r="F51" s="7">
        <v>163.77000000000001</v>
      </c>
      <c r="G51" s="15">
        <v>166.95</v>
      </c>
      <c r="H51" s="3">
        <f t="shared" si="5"/>
        <v>163.23999999999998</v>
      </c>
      <c r="I51" s="6">
        <f t="shared" si="0"/>
        <v>3</v>
      </c>
      <c r="J51" s="6">
        <f t="shared" si="1"/>
        <v>4.0014122506934928</v>
      </c>
      <c r="K51" s="6">
        <f t="shared" si="2"/>
        <v>2.4512449465164745</v>
      </c>
      <c r="L51" s="6" t="str">
        <f t="shared" si="3"/>
        <v>ОДНОРОДНЫЕ</v>
      </c>
      <c r="M51" s="3">
        <f t="shared" si="4"/>
        <v>16323.999999999998</v>
      </c>
    </row>
    <row r="52" spans="1:13" x14ac:dyDescent="0.25">
      <c r="A52" s="5">
        <v>32</v>
      </c>
      <c r="B52" s="24" t="s">
        <v>56</v>
      </c>
      <c r="C52" s="25" t="s">
        <v>27</v>
      </c>
      <c r="D52" s="26">
        <v>20</v>
      </c>
      <c r="E52" s="4">
        <v>700</v>
      </c>
      <c r="F52" s="7">
        <v>721</v>
      </c>
      <c r="G52" s="15">
        <v>735</v>
      </c>
      <c r="H52" s="3">
        <f t="shared" si="5"/>
        <v>718.66666666666663</v>
      </c>
      <c r="I52" s="6">
        <f t="shared" si="0"/>
        <v>3</v>
      </c>
      <c r="J52" s="6">
        <f t="shared" si="1"/>
        <v>17.616280348965084</v>
      </c>
      <c r="K52" s="6">
        <f t="shared" si="2"/>
        <v>2.4512449465164772</v>
      </c>
      <c r="L52" s="6" t="str">
        <f t="shared" si="3"/>
        <v>ОДНОРОДНЫЕ</v>
      </c>
      <c r="M52" s="3">
        <f t="shared" si="4"/>
        <v>14373.333333333332</v>
      </c>
    </row>
    <row r="53" spans="1:13" x14ac:dyDescent="0.25">
      <c r="A53" s="5">
        <v>33</v>
      </c>
      <c r="B53" s="24" t="s">
        <v>57</v>
      </c>
      <c r="C53" s="25" t="s">
        <v>28</v>
      </c>
      <c r="D53" s="26">
        <v>250</v>
      </c>
      <c r="E53" s="4">
        <v>103</v>
      </c>
      <c r="F53" s="7">
        <v>106.09</v>
      </c>
      <c r="G53" s="15">
        <v>108.15</v>
      </c>
      <c r="H53" s="3">
        <f t="shared" si="5"/>
        <v>105.74666666666667</v>
      </c>
      <c r="I53" s="6">
        <f t="shared" si="0"/>
        <v>3</v>
      </c>
      <c r="J53" s="6">
        <f t="shared" si="1"/>
        <v>2.5921098227762935</v>
      </c>
      <c r="K53" s="6">
        <f t="shared" si="2"/>
        <v>2.4512449465164798</v>
      </c>
      <c r="L53" s="6" t="str">
        <f t="shared" si="3"/>
        <v>ОДНОРОДНЫЕ</v>
      </c>
      <c r="M53" s="3">
        <f t="shared" si="4"/>
        <v>26436.666666666668</v>
      </c>
    </row>
    <row r="54" spans="1:13" x14ac:dyDescent="0.25">
      <c r="A54" s="5">
        <v>34</v>
      </c>
      <c r="B54" s="24" t="s">
        <v>58</v>
      </c>
      <c r="C54" s="25" t="s">
        <v>27</v>
      </c>
      <c r="D54" s="26">
        <v>30</v>
      </c>
      <c r="E54" s="4">
        <v>500</v>
      </c>
      <c r="F54" s="7">
        <v>515</v>
      </c>
      <c r="G54" s="15">
        <v>525</v>
      </c>
      <c r="H54" s="3">
        <f t="shared" si="5"/>
        <v>513.33333333333337</v>
      </c>
      <c r="I54" s="6">
        <f t="shared" si="0"/>
        <v>3</v>
      </c>
      <c r="J54" s="6">
        <f t="shared" si="1"/>
        <v>12.583057392117917</v>
      </c>
      <c r="K54" s="6">
        <f t="shared" si="2"/>
        <v>2.4512449465164772</v>
      </c>
      <c r="L54" s="6" t="str">
        <f t="shared" si="3"/>
        <v>ОДНОРОДНЫЕ</v>
      </c>
      <c r="M54" s="3">
        <f t="shared" si="4"/>
        <v>15400.000000000002</v>
      </c>
    </row>
    <row r="55" spans="1:13" x14ac:dyDescent="0.25">
      <c r="A55" s="5">
        <v>35</v>
      </c>
      <c r="B55" s="24" t="s">
        <v>59</v>
      </c>
      <c r="C55" s="25" t="s">
        <v>27</v>
      </c>
      <c r="D55" s="26">
        <v>30</v>
      </c>
      <c r="E55" s="4">
        <v>374</v>
      </c>
      <c r="F55" s="7">
        <v>385.22</v>
      </c>
      <c r="G55" s="15">
        <v>392.7</v>
      </c>
      <c r="H55" s="3">
        <f t="shared" si="5"/>
        <v>383.97333333333336</v>
      </c>
      <c r="I55" s="6">
        <f t="shared" si="0"/>
        <v>3</v>
      </c>
      <c r="J55" s="6">
        <f t="shared" si="1"/>
        <v>9.4121269293041987</v>
      </c>
      <c r="K55" s="6">
        <f t="shared" si="2"/>
        <v>2.4512449465164763</v>
      </c>
      <c r="L55" s="6" t="str">
        <f t="shared" si="3"/>
        <v>ОДНОРОДНЫЕ</v>
      </c>
      <c r="M55" s="3">
        <f t="shared" si="4"/>
        <v>11519.2</v>
      </c>
    </row>
    <row r="56" spans="1:13" x14ac:dyDescent="0.25">
      <c r="A56" s="5">
        <v>36</v>
      </c>
      <c r="B56" s="24" t="s">
        <v>60</v>
      </c>
      <c r="C56" s="25" t="s">
        <v>27</v>
      </c>
      <c r="D56" s="26">
        <v>30</v>
      </c>
      <c r="E56" s="4">
        <v>374</v>
      </c>
      <c r="F56" s="7">
        <v>385.22</v>
      </c>
      <c r="G56" s="15">
        <v>392.7</v>
      </c>
      <c r="H56" s="3">
        <f t="shared" si="5"/>
        <v>383.97333333333336</v>
      </c>
      <c r="I56" s="6">
        <f t="shared" si="0"/>
        <v>3</v>
      </c>
      <c r="J56" s="6">
        <f t="shared" si="1"/>
        <v>9.4121269293041987</v>
      </c>
      <c r="K56" s="6">
        <f t="shared" si="2"/>
        <v>2.4512449465164763</v>
      </c>
      <c r="L56" s="6" t="str">
        <f t="shared" si="3"/>
        <v>ОДНОРОДНЫЕ</v>
      </c>
      <c r="M56" s="3">
        <f t="shared" si="4"/>
        <v>11519.2</v>
      </c>
    </row>
    <row r="57" spans="1:13" x14ac:dyDescent="0.25">
      <c r="A57" s="5">
        <v>37</v>
      </c>
      <c r="B57" s="24" t="s">
        <v>61</v>
      </c>
      <c r="C57" s="25" t="s">
        <v>27</v>
      </c>
      <c r="D57" s="26">
        <v>30</v>
      </c>
      <c r="E57" s="4">
        <v>374</v>
      </c>
      <c r="F57" s="7">
        <v>385.22</v>
      </c>
      <c r="G57" s="23">
        <v>392.7</v>
      </c>
      <c r="H57" s="3">
        <f t="shared" si="5"/>
        <v>383.97333333333336</v>
      </c>
      <c r="I57" s="6">
        <f t="shared" si="0"/>
        <v>3</v>
      </c>
      <c r="J57" s="6">
        <f t="shared" si="1"/>
        <v>9.4121269293041987</v>
      </c>
      <c r="K57" s="6">
        <f t="shared" si="2"/>
        <v>2.4512449465164763</v>
      </c>
      <c r="L57" s="6" t="str">
        <f t="shared" si="3"/>
        <v>ОДНОРОДНЫЕ</v>
      </c>
      <c r="M57" s="3">
        <f t="shared" si="4"/>
        <v>11519.2</v>
      </c>
    </row>
    <row r="58" spans="1:13" x14ac:dyDescent="0.25">
      <c r="A58" s="5">
        <v>38</v>
      </c>
      <c r="B58" s="24" t="s">
        <v>62</v>
      </c>
      <c r="C58" s="25" t="s">
        <v>27</v>
      </c>
      <c r="D58" s="26">
        <v>30</v>
      </c>
      <c r="E58" s="4">
        <v>374</v>
      </c>
      <c r="F58" s="7">
        <v>385.22</v>
      </c>
      <c r="G58" s="23">
        <v>392.7</v>
      </c>
      <c r="H58" s="3">
        <f t="shared" si="5"/>
        <v>383.97333333333336</v>
      </c>
      <c r="I58" s="6">
        <f t="shared" si="0"/>
        <v>3</v>
      </c>
      <c r="J58" s="6">
        <f t="shared" si="1"/>
        <v>9.4121269293041987</v>
      </c>
      <c r="K58" s="6">
        <f t="shared" si="2"/>
        <v>2.4512449465164763</v>
      </c>
      <c r="L58" s="6" t="str">
        <f t="shared" si="3"/>
        <v>ОДНОРОДНЫЕ</v>
      </c>
      <c r="M58" s="3">
        <f t="shared" si="4"/>
        <v>11519.2</v>
      </c>
    </row>
    <row r="59" spans="1:13" x14ac:dyDescent="0.25">
      <c r="A59" s="5">
        <v>39</v>
      </c>
      <c r="B59" s="24" t="s">
        <v>63</v>
      </c>
      <c r="C59" s="25" t="s">
        <v>27</v>
      </c>
      <c r="D59" s="26">
        <v>30</v>
      </c>
      <c r="E59" s="4">
        <v>374</v>
      </c>
      <c r="F59" s="7">
        <v>385.22</v>
      </c>
      <c r="G59" s="23">
        <v>392.7</v>
      </c>
      <c r="H59" s="3">
        <f t="shared" si="5"/>
        <v>383.97333333333336</v>
      </c>
      <c r="I59" s="6">
        <f t="shared" si="0"/>
        <v>3</v>
      </c>
      <c r="J59" s="6">
        <f t="shared" si="1"/>
        <v>9.4121269293041987</v>
      </c>
      <c r="K59" s="6">
        <f t="shared" si="2"/>
        <v>2.4512449465164763</v>
      </c>
      <c r="L59" s="6" t="str">
        <f t="shared" si="3"/>
        <v>ОДНОРОДНЫЕ</v>
      </c>
      <c r="M59" s="3">
        <f t="shared" si="4"/>
        <v>11519.2</v>
      </c>
    </row>
    <row r="60" spans="1:13" x14ac:dyDescent="0.25">
      <c r="A60" s="5">
        <v>40</v>
      </c>
      <c r="B60" s="24" t="s">
        <v>64</v>
      </c>
      <c r="C60" s="25" t="s">
        <v>27</v>
      </c>
      <c r="D60" s="26">
        <v>5</v>
      </c>
      <c r="E60" s="4">
        <v>220</v>
      </c>
      <c r="F60" s="7">
        <v>226.6</v>
      </c>
      <c r="G60" s="3">
        <v>231</v>
      </c>
      <c r="H60" s="3">
        <f t="shared" si="5"/>
        <v>225.86666666666667</v>
      </c>
      <c r="I60" s="6">
        <f t="shared" si="0"/>
        <v>3</v>
      </c>
      <c r="J60" s="6">
        <f t="shared" si="1"/>
        <v>5.5365452525318828</v>
      </c>
      <c r="K60" s="6">
        <f t="shared" si="2"/>
        <v>2.4512449465164772</v>
      </c>
      <c r="L60" s="6" t="str">
        <f t="shared" si="3"/>
        <v>ОДНОРОДНЫЕ</v>
      </c>
      <c r="M60" s="3">
        <f t="shared" si="4"/>
        <v>1129.3333333333335</v>
      </c>
    </row>
    <row r="61" spans="1:13" x14ac:dyDescent="0.25">
      <c r="A61" s="5">
        <v>41</v>
      </c>
      <c r="B61" s="24" t="s">
        <v>65</v>
      </c>
      <c r="C61" s="25" t="s">
        <v>27</v>
      </c>
      <c r="D61" s="26">
        <v>20</v>
      </c>
      <c r="E61" s="4">
        <v>1538</v>
      </c>
      <c r="F61" s="7">
        <v>1584.14</v>
      </c>
      <c r="G61" s="3">
        <v>1614.9</v>
      </c>
      <c r="H61" s="3">
        <f t="shared" si="5"/>
        <v>1579.0133333333335</v>
      </c>
      <c r="I61" s="6">
        <f t="shared" si="0"/>
        <v>3</v>
      </c>
      <c r="J61" s="6">
        <f t="shared" si="1"/>
        <v>38.705484538154757</v>
      </c>
      <c r="K61" s="6">
        <f t="shared" si="2"/>
        <v>2.4512449465164798</v>
      </c>
      <c r="L61" s="6" t="str">
        <f t="shared" si="3"/>
        <v>ОДНОРОДНЫЕ</v>
      </c>
      <c r="M61" s="3">
        <f t="shared" si="4"/>
        <v>31580.26666666667</v>
      </c>
    </row>
    <row r="62" spans="1:13" ht="30" x14ac:dyDescent="0.25">
      <c r="A62" s="5">
        <v>42</v>
      </c>
      <c r="B62" s="24" t="s">
        <v>66</v>
      </c>
      <c r="C62" s="25" t="s">
        <v>27</v>
      </c>
      <c r="D62" s="26">
        <v>15</v>
      </c>
      <c r="E62" s="4">
        <v>269</v>
      </c>
      <c r="F62" s="7">
        <v>277.07</v>
      </c>
      <c r="G62" s="3">
        <v>282.45</v>
      </c>
      <c r="H62" s="3">
        <f t="shared" si="5"/>
        <v>276.17333333333335</v>
      </c>
      <c r="I62" s="6">
        <f t="shared" si="0"/>
        <v>3</v>
      </c>
      <c r="J62" s="6">
        <f t="shared" si="1"/>
        <v>6.7696848769594329</v>
      </c>
      <c r="K62" s="6">
        <f t="shared" si="2"/>
        <v>2.451244946516475</v>
      </c>
      <c r="L62" s="6" t="str">
        <f t="shared" si="3"/>
        <v>ОДНОРОДНЫЕ</v>
      </c>
      <c r="M62" s="3">
        <f t="shared" si="4"/>
        <v>4142.6000000000004</v>
      </c>
    </row>
    <row r="63" spans="1:13" x14ac:dyDescent="0.25">
      <c r="A63" s="5">
        <v>43</v>
      </c>
      <c r="B63" s="24" t="s">
        <v>67</v>
      </c>
      <c r="C63" s="25" t="s">
        <v>27</v>
      </c>
      <c r="D63" s="26">
        <v>120</v>
      </c>
      <c r="E63" s="4">
        <v>268</v>
      </c>
      <c r="F63" s="7">
        <v>276.04000000000002</v>
      </c>
      <c r="G63" s="3">
        <v>281.39999999999998</v>
      </c>
      <c r="H63" s="3">
        <f t="shared" si="5"/>
        <v>275.14666666666665</v>
      </c>
      <c r="I63" s="6">
        <f t="shared" si="0"/>
        <v>3</v>
      </c>
      <c r="J63" s="6">
        <f t="shared" si="1"/>
        <v>6.7445187621751934</v>
      </c>
      <c r="K63" s="6">
        <f t="shared" si="2"/>
        <v>2.4512449465164741</v>
      </c>
      <c r="L63" s="6" t="str">
        <f t="shared" si="3"/>
        <v>ОДНОРОДНЫЕ</v>
      </c>
      <c r="M63" s="3">
        <f t="shared" si="4"/>
        <v>33017.599999999999</v>
      </c>
    </row>
    <row r="64" spans="1:13" x14ac:dyDescent="0.25">
      <c r="A64" s="5">
        <v>44</v>
      </c>
      <c r="B64" s="24" t="s">
        <v>68</v>
      </c>
      <c r="C64" s="25" t="s">
        <v>27</v>
      </c>
      <c r="D64" s="26">
        <v>1</v>
      </c>
      <c r="E64" s="4">
        <v>458</v>
      </c>
      <c r="F64" s="7">
        <v>471.74</v>
      </c>
      <c r="G64" s="3">
        <v>480.9</v>
      </c>
      <c r="H64" s="3">
        <f t="shared" si="5"/>
        <v>470.21333333333331</v>
      </c>
      <c r="I64" s="6">
        <f t="shared" si="0"/>
        <v>3</v>
      </c>
      <c r="J64" s="6">
        <f t="shared" si="1"/>
        <v>11.526080571180001</v>
      </c>
      <c r="K64" s="6">
        <f t="shared" si="2"/>
        <v>2.4512449465164754</v>
      </c>
      <c r="L64" s="6" t="str">
        <f t="shared" si="3"/>
        <v>ОДНОРОДНЫЕ</v>
      </c>
      <c r="M64" s="3">
        <f t="shared" si="4"/>
        <v>470.21333333333331</v>
      </c>
    </row>
    <row r="65" spans="1:13" x14ac:dyDescent="0.25">
      <c r="A65" s="5">
        <v>45</v>
      </c>
      <c r="B65" s="24" t="s">
        <v>69</v>
      </c>
      <c r="C65" s="25" t="s">
        <v>27</v>
      </c>
      <c r="D65" s="26">
        <v>1</v>
      </c>
      <c r="E65" s="4">
        <v>484</v>
      </c>
      <c r="F65" s="7">
        <v>498.52</v>
      </c>
      <c r="G65" s="3">
        <v>508.2</v>
      </c>
      <c r="H65" s="3">
        <f t="shared" si="5"/>
        <v>496.90666666666669</v>
      </c>
      <c r="I65" s="6">
        <f t="shared" si="0"/>
        <v>3</v>
      </c>
      <c r="J65" s="6">
        <f t="shared" si="1"/>
        <v>12.180399555570135</v>
      </c>
      <c r="K65" s="6">
        <f t="shared" si="2"/>
        <v>2.4512449465164754</v>
      </c>
      <c r="L65" s="6" t="str">
        <f t="shared" si="3"/>
        <v>ОДНОРОДНЫЕ</v>
      </c>
      <c r="M65" s="3">
        <f t="shared" si="4"/>
        <v>496.90666666666669</v>
      </c>
    </row>
    <row r="66" spans="1:13" x14ac:dyDescent="0.25">
      <c r="A66" s="5">
        <v>46</v>
      </c>
      <c r="B66" s="24" t="s">
        <v>70</v>
      </c>
      <c r="C66" s="25" t="s">
        <v>27</v>
      </c>
      <c r="D66" s="26">
        <v>40</v>
      </c>
      <c r="E66" s="4">
        <v>1032</v>
      </c>
      <c r="F66" s="7">
        <v>1062.96</v>
      </c>
      <c r="G66" s="3">
        <v>1083.5999999999999</v>
      </c>
      <c r="H66" s="3">
        <f t="shared" si="5"/>
        <v>1059.52</v>
      </c>
      <c r="I66" s="6">
        <f t="shared" si="0"/>
        <v>3</v>
      </c>
      <c r="J66" s="6">
        <f t="shared" si="1"/>
        <v>25.971430457331341</v>
      </c>
      <c r="K66" s="6">
        <f t="shared" si="2"/>
        <v>2.4512449465164736</v>
      </c>
      <c r="L66" s="6" t="str">
        <f t="shared" si="3"/>
        <v>ОДНОРОДНЫЕ</v>
      </c>
      <c r="M66" s="3">
        <f t="shared" si="4"/>
        <v>42380.800000000003</v>
      </c>
    </row>
    <row r="67" spans="1:13" x14ac:dyDescent="0.25">
      <c r="A67" s="5">
        <v>47</v>
      </c>
      <c r="B67" s="24" t="s">
        <v>71</v>
      </c>
      <c r="C67" s="25" t="s">
        <v>27</v>
      </c>
      <c r="D67" s="26">
        <v>10</v>
      </c>
      <c r="E67" s="4">
        <v>221</v>
      </c>
      <c r="F67" s="7">
        <v>227.63</v>
      </c>
      <c r="G67" s="15">
        <v>232.05</v>
      </c>
      <c r="H67" s="3">
        <f t="shared" si="5"/>
        <v>226.89333333333335</v>
      </c>
      <c r="I67" s="6">
        <f t="shared" si="0"/>
        <v>3</v>
      </c>
      <c r="J67" s="6">
        <f t="shared" si="1"/>
        <v>5.561711367316124</v>
      </c>
      <c r="K67" s="6">
        <f t="shared" si="2"/>
        <v>2.4512449465164794</v>
      </c>
      <c r="L67" s="6" t="str">
        <f t="shared" si="3"/>
        <v>ОДНОРОДНЫЕ</v>
      </c>
      <c r="M67" s="3">
        <f t="shared" si="4"/>
        <v>2268.9333333333334</v>
      </c>
    </row>
    <row r="68" spans="1:13" x14ac:dyDescent="0.25">
      <c r="A68" s="5">
        <v>48</v>
      </c>
      <c r="B68" s="24" t="s">
        <v>72</v>
      </c>
      <c r="C68" s="25" t="s">
        <v>27</v>
      </c>
      <c r="D68" s="26">
        <v>25</v>
      </c>
      <c r="E68" s="4">
        <v>224</v>
      </c>
      <c r="F68" s="7">
        <v>230.72</v>
      </c>
      <c r="G68" s="15">
        <v>235.2</v>
      </c>
      <c r="H68" s="3">
        <f t="shared" si="5"/>
        <v>229.97333333333336</v>
      </c>
      <c r="I68" s="6">
        <f t="shared" si="0"/>
        <v>3</v>
      </c>
      <c r="J68" s="6">
        <f t="shared" si="1"/>
        <v>5.6372097116688211</v>
      </c>
      <c r="K68" s="6">
        <f t="shared" si="2"/>
        <v>2.4512449465164745</v>
      </c>
      <c r="L68" s="6" t="str">
        <f t="shared" si="3"/>
        <v>ОДНОРОДНЫЕ</v>
      </c>
      <c r="M68" s="3">
        <f t="shared" si="4"/>
        <v>5749.3333333333339</v>
      </c>
    </row>
    <row r="69" spans="1:13" x14ac:dyDescent="0.25">
      <c r="A69" s="5">
        <v>49</v>
      </c>
      <c r="B69" s="24" t="s">
        <v>73</v>
      </c>
      <c r="C69" s="25" t="s">
        <v>27</v>
      </c>
      <c r="D69" s="26">
        <v>30</v>
      </c>
      <c r="E69" s="4">
        <v>251</v>
      </c>
      <c r="F69" s="7">
        <v>258.52999999999997</v>
      </c>
      <c r="G69" s="15">
        <v>263.55</v>
      </c>
      <c r="H69" s="3">
        <f t="shared" si="5"/>
        <v>257.69333333333333</v>
      </c>
      <c r="I69" s="6">
        <f t="shared" si="0"/>
        <v>3</v>
      </c>
      <c r="J69" s="6">
        <f t="shared" si="1"/>
        <v>6.3166948108431971</v>
      </c>
      <c r="K69" s="6">
        <f t="shared" si="2"/>
        <v>2.4512449465164785</v>
      </c>
      <c r="L69" s="6" t="str">
        <f t="shared" si="3"/>
        <v>ОДНОРОДНЫЕ</v>
      </c>
      <c r="M69" s="3">
        <f t="shared" si="4"/>
        <v>7730.8</v>
      </c>
    </row>
    <row r="70" spans="1:13" x14ac:dyDescent="0.25">
      <c r="A70" s="5">
        <v>50</v>
      </c>
      <c r="B70" s="24" t="s">
        <v>74</v>
      </c>
      <c r="C70" s="25" t="s">
        <v>27</v>
      </c>
      <c r="D70" s="26">
        <v>35</v>
      </c>
      <c r="E70" s="4">
        <v>221</v>
      </c>
      <c r="F70" s="7">
        <v>227.63</v>
      </c>
      <c r="G70" s="15">
        <v>232.05</v>
      </c>
      <c r="H70" s="3">
        <f t="shared" si="5"/>
        <v>226.89333333333335</v>
      </c>
      <c r="I70" s="6">
        <f t="shared" si="0"/>
        <v>3</v>
      </c>
      <c r="J70" s="6">
        <f t="shared" si="1"/>
        <v>5.561711367316124</v>
      </c>
      <c r="K70" s="6">
        <f t="shared" si="2"/>
        <v>2.4512449465164794</v>
      </c>
      <c r="L70" s="6" t="str">
        <f t="shared" si="3"/>
        <v>ОДНОРОДНЫЕ</v>
      </c>
      <c r="M70" s="3">
        <f t="shared" si="4"/>
        <v>7941.2666666666673</v>
      </c>
    </row>
    <row r="71" spans="1:13" x14ac:dyDescent="0.25">
      <c r="A71" s="5">
        <v>51</v>
      </c>
      <c r="B71" s="24" t="s">
        <v>75</v>
      </c>
      <c r="C71" s="25" t="s">
        <v>27</v>
      </c>
      <c r="D71" s="26">
        <v>35</v>
      </c>
      <c r="E71" s="4">
        <v>251</v>
      </c>
      <c r="F71" s="7">
        <v>258.52999999999997</v>
      </c>
      <c r="G71" s="15">
        <v>263.55</v>
      </c>
      <c r="H71" s="3">
        <f t="shared" si="5"/>
        <v>257.69333333333333</v>
      </c>
      <c r="I71" s="6">
        <f t="shared" si="0"/>
        <v>3</v>
      </c>
      <c r="J71" s="6">
        <f t="shared" si="1"/>
        <v>6.3166948108431971</v>
      </c>
      <c r="K71" s="6">
        <f t="shared" si="2"/>
        <v>2.4512449465164785</v>
      </c>
      <c r="L71" s="6" t="str">
        <f t="shared" si="3"/>
        <v>ОДНОРОДНЫЕ</v>
      </c>
      <c r="M71" s="3">
        <f t="shared" si="4"/>
        <v>9019.2666666666664</v>
      </c>
    </row>
    <row r="72" spans="1:13" x14ac:dyDescent="0.25">
      <c r="A72" s="5">
        <v>52</v>
      </c>
      <c r="B72" s="24" t="s">
        <v>76</v>
      </c>
      <c r="C72" s="25" t="s">
        <v>27</v>
      </c>
      <c r="D72" s="26">
        <v>50</v>
      </c>
      <c r="E72" s="4">
        <v>275</v>
      </c>
      <c r="F72" s="7">
        <v>283.25</v>
      </c>
      <c r="G72" s="15">
        <v>288.75</v>
      </c>
      <c r="H72" s="3">
        <f t="shared" si="5"/>
        <v>282.33333333333331</v>
      </c>
      <c r="I72" s="6">
        <f t="shared" si="0"/>
        <v>3</v>
      </c>
      <c r="J72" s="6">
        <f t="shared" si="1"/>
        <v>6.9206815656648537</v>
      </c>
      <c r="K72" s="6">
        <f t="shared" si="2"/>
        <v>2.4512449465164772</v>
      </c>
      <c r="L72" s="6" t="str">
        <f t="shared" si="3"/>
        <v>ОДНОРОДНЫЕ</v>
      </c>
      <c r="M72" s="3">
        <f t="shared" si="4"/>
        <v>14116.666666666666</v>
      </c>
    </row>
    <row r="73" spans="1:13" x14ac:dyDescent="0.25">
      <c r="A73" s="5">
        <v>53</v>
      </c>
      <c r="B73" s="24" t="s">
        <v>77</v>
      </c>
      <c r="C73" s="25" t="s">
        <v>27</v>
      </c>
      <c r="D73" s="26">
        <v>170</v>
      </c>
      <c r="E73" s="4">
        <v>315</v>
      </c>
      <c r="F73" s="7">
        <v>324.45</v>
      </c>
      <c r="G73" s="15">
        <v>330.75</v>
      </c>
      <c r="H73" s="3">
        <f t="shared" si="5"/>
        <v>323.40000000000003</v>
      </c>
      <c r="I73" s="6">
        <f t="shared" si="0"/>
        <v>3</v>
      </c>
      <c r="J73" s="6">
        <f t="shared" si="1"/>
        <v>7.9273261570342868</v>
      </c>
      <c r="K73" s="6">
        <f t="shared" si="2"/>
        <v>2.4512449465164767</v>
      </c>
      <c r="L73" s="6" t="str">
        <f t="shared" si="3"/>
        <v>ОДНОРОДНЫЕ</v>
      </c>
      <c r="M73" s="3">
        <f t="shared" si="4"/>
        <v>54978.000000000007</v>
      </c>
    </row>
    <row r="74" spans="1:13" x14ac:dyDescent="0.25">
      <c r="A74" s="5">
        <v>54</v>
      </c>
      <c r="B74" s="24" t="s">
        <v>78</v>
      </c>
      <c r="C74" s="25" t="s">
        <v>27</v>
      </c>
      <c r="D74" s="26">
        <v>120</v>
      </c>
      <c r="E74" s="4">
        <v>306</v>
      </c>
      <c r="F74" s="7">
        <v>315.18</v>
      </c>
      <c r="G74" s="3">
        <v>321.3</v>
      </c>
      <c r="H74" s="3">
        <f t="shared" si="5"/>
        <v>314.16000000000003</v>
      </c>
      <c r="I74" s="6">
        <f t="shared" si="0"/>
        <v>3</v>
      </c>
      <c r="J74" s="6">
        <f t="shared" si="1"/>
        <v>7.7008311239761706</v>
      </c>
      <c r="K74" s="6">
        <f t="shared" si="2"/>
        <v>2.4512449465164785</v>
      </c>
      <c r="L74" s="6" t="str">
        <f t="shared" si="3"/>
        <v>ОДНОРОДНЫЕ</v>
      </c>
      <c r="M74" s="3">
        <f t="shared" si="4"/>
        <v>37699.200000000004</v>
      </c>
    </row>
    <row r="75" spans="1:13" x14ac:dyDescent="0.25">
      <c r="A75" s="5">
        <v>55</v>
      </c>
      <c r="B75" s="24" t="s">
        <v>79</v>
      </c>
      <c r="C75" s="25" t="s">
        <v>27</v>
      </c>
      <c r="D75" s="26">
        <v>50</v>
      </c>
      <c r="E75" s="4">
        <v>270</v>
      </c>
      <c r="F75" s="7">
        <v>278.10000000000002</v>
      </c>
      <c r="G75" s="3">
        <v>283.5</v>
      </c>
      <c r="H75" s="3">
        <f t="shared" si="5"/>
        <v>277.2</v>
      </c>
      <c r="I75" s="6">
        <f t="shared" si="0"/>
        <v>3</v>
      </c>
      <c r="J75" s="6">
        <f t="shared" si="1"/>
        <v>6.7948509917436759</v>
      </c>
      <c r="K75" s="6">
        <f t="shared" si="2"/>
        <v>2.4512449465164776</v>
      </c>
      <c r="L75" s="6" t="str">
        <f t="shared" si="3"/>
        <v>ОДНОРОДНЫЕ</v>
      </c>
      <c r="M75" s="3">
        <f t="shared" si="4"/>
        <v>13860</v>
      </c>
    </row>
    <row r="76" spans="1:13" x14ac:dyDescent="0.25">
      <c r="A76" s="5">
        <v>56</v>
      </c>
      <c r="B76" s="24" t="s">
        <v>80</v>
      </c>
      <c r="C76" s="25" t="s">
        <v>27</v>
      </c>
      <c r="D76" s="26">
        <v>50</v>
      </c>
      <c r="E76" s="4">
        <v>270</v>
      </c>
      <c r="F76" s="7">
        <v>278.10000000000002</v>
      </c>
      <c r="G76" s="15">
        <v>283.5</v>
      </c>
      <c r="H76" s="3">
        <f t="shared" si="5"/>
        <v>277.2</v>
      </c>
      <c r="I76" s="6">
        <f t="shared" si="0"/>
        <v>3</v>
      </c>
      <c r="J76" s="6">
        <f t="shared" si="1"/>
        <v>6.7948509917436759</v>
      </c>
      <c r="K76" s="6">
        <f t="shared" si="2"/>
        <v>2.4512449465164776</v>
      </c>
      <c r="L76" s="6" t="str">
        <f t="shared" si="3"/>
        <v>ОДНОРОДНЫЕ</v>
      </c>
      <c r="M76" s="3">
        <f t="shared" si="4"/>
        <v>13860</v>
      </c>
    </row>
    <row r="77" spans="1:13" x14ac:dyDescent="0.25">
      <c r="A77" s="5">
        <v>57</v>
      </c>
      <c r="B77" s="24" t="s">
        <v>81</v>
      </c>
      <c r="C77" s="25" t="s">
        <v>27</v>
      </c>
      <c r="D77" s="26">
        <v>10</v>
      </c>
      <c r="E77" s="4">
        <v>388</v>
      </c>
      <c r="F77" s="7">
        <v>399.64</v>
      </c>
      <c r="G77" s="15">
        <v>407.4</v>
      </c>
      <c r="H77" s="3">
        <f t="shared" si="5"/>
        <v>398.34666666666664</v>
      </c>
      <c r="I77" s="6">
        <f t="shared" si="0"/>
        <v>3</v>
      </c>
      <c r="J77" s="6">
        <f t="shared" si="1"/>
        <v>9.7644525362834926</v>
      </c>
      <c r="K77" s="6">
        <f t="shared" si="2"/>
        <v>2.451244946516475</v>
      </c>
      <c r="L77" s="6" t="str">
        <f t="shared" si="3"/>
        <v>ОДНОРОДНЫЕ</v>
      </c>
      <c r="M77" s="3">
        <f t="shared" si="4"/>
        <v>3983.4666666666662</v>
      </c>
    </row>
    <row r="78" spans="1:13" x14ac:dyDescent="0.25">
      <c r="A78" s="5">
        <v>58</v>
      </c>
      <c r="B78" s="24" t="s">
        <v>82</v>
      </c>
      <c r="C78" s="25" t="s">
        <v>27</v>
      </c>
      <c r="D78" s="26">
        <v>20</v>
      </c>
      <c r="E78" s="4">
        <v>468</v>
      </c>
      <c r="F78" s="7">
        <v>482.04</v>
      </c>
      <c r="G78" s="15">
        <v>491.4</v>
      </c>
      <c r="H78" s="3">
        <f t="shared" si="5"/>
        <v>480.48</v>
      </c>
      <c r="I78" s="6">
        <f t="shared" si="0"/>
        <v>3</v>
      </c>
      <c r="J78" s="6">
        <f t="shared" si="1"/>
        <v>11.777741719022362</v>
      </c>
      <c r="K78" s="6">
        <f t="shared" si="2"/>
        <v>2.4512449465164754</v>
      </c>
      <c r="L78" s="6" t="str">
        <f t="shared" si="3"/>
        <v>ОДНОРОДНЫЕ</v>
      </c>
      <c r="M78" s="3">
        <f t="shared" si="4"/>
        <v>9609.6</v>
      </c>
    </row>
    <row r="79" spans="1:13" x14ac:dyDescent="0.25">
      <c r="A79" s="5">
        <v>59</v>
      </c>
      <c r="B79" s="24" t="s">
        <v>83</v>
      </c>
      <c r="C79" s="25" t="s">
        <v>27</v>
      </c>
      <c r="D79" s="26">
        <v>30</v>
      </c>
      <c r="E79" s="4">
        <v>306</v>
      </c>
      <c r="F79" s="7">
        <v>315.18</v>
      </c>
      <c r="G79" s="3">
        <v>321.3</v>
      </c>
      <c r="H79" s="3">
        <f t="shared" si="5"/>
        <v>314.16000000000003</v>
      </c>
      <c r="I79" s="6">
        <f t="shared" si="0"/>
        <v>3</v>
      </c>
      <c r="J79" s="6">
        <f t="shared" si="1"/>
        <v>7.7008311239761706</v>
      </c>
      <c r="K79" s="6">
        <f t="shared" si="2"/>
        <v>2.4512449465164785</v>
      </c>
      <c r="L79" s="6" t="str">
        <f t="shared" si="3"/>
        <v>ОДНОРОДНЫЕ</v>
      </c>
      <c r="M79" s="3">
        <f t="shared" si="4"/>
        <v>9424.8000000000011</v>
      </c>
    </row>
    <row r="80" spans="1:13" x14ac:dyDescent="0.25">
      <c r="A80" s="5">
        <v>60</v>
      </c>
      <c r="B80" s="24" t="s">
        <v>84</v>
      </c>
      <c r="C80" s="25" t="s">
        <v>27</v>
      </c>
      <c r="D80" s="26">
        <v>5</v>
      </c>
      <c r="E80" s="4">
        <v>536</v>
      </c>
      <c r="F80" s="7">
        <v>552.08000000000004</v>
      </c>
      <c r="G80" s="3">
        <v>562.79999999999995</v>
      </c>
      <c r="H80" s="3">
        <f t="shared" si="5"/>
        <v>550.29333333333329</v>
      </c>
      <c r="I80" s="6">
        <f t="shared" si="0"/>
        <v>3</v>
      </c>
      <c r="J80" s="6">
        <f t="shared" si="1"/>
        <v>13.489037524350387</v>
      </c>
      <c r="K80" s="6">
        <f t="shared" si="2"/>
        <v>2.4512449465164741</v>
      </c>
      <c r="L80" s="6" t="str">
        <f t="shared" si="3"/>
        <v>ОДНОРОДНЫЕ</v>
      </c>
      <c r="M80" s="3">
        <f t="shared" si="4"/>
        <v>2751.4666666666662</v>
      </c>
    </row>
    <row r="81" spans="1:13" x14ac:dyDescent="0.25">
      <c r="A81" s="5">
        <v>61</v>
      </c>
      <c r="B81" s="24" t="s">
        <v>85</v>
      </c>
      <c r="C81" s="25" t="s">
        <v>27</v>
      </c>
      <c r="D81" s="26">
        <v>5</v>
      </c>
      <c r="E81" s="4">
        <v>172</v>
      </c>
      <c r="F81" s="7">
        <v>177.16</v>
      </c>
      <c r="G81" s="3">
        <v>180.6</v>
      </c>
      <c r="H81" s="3">
        <f t="shared" si="5"/>
        <v>176.58666666666667</v>
      </c>
      <c r="I81" s="6">
        <f t="shared" si="0"/>
        <v>3</v>
      </c>
      <c r="J81" s="6">
        <f t="shared" si="1"/>
        <v>4.3285717428885606</v>
      </c>
      <c r="K81" s="6">
        <f t="shared" si="2"/>
        <v>2.4512449465164754</v>
      </c>
      <c r="L81" s="6" t="str">
        <f t="shared" si="3"/>
        <v>ОДНОРОДНЫЕ</v>
      </c>
      <c r="M81" s="3">
        <f t="shared" si="4"/>
        <v>882.93333333333339</v>
      </c>
    </row>
    <row r="82" spans="1:13" ht="30" x14ac:dyDescent="0.25">
      <c r="A82" s="5">
        <v>62</v>
      </c>
      <c r="B82" s="24" t="s">
        <v>86</v>
      </c>
      <c r="C82" s="25" t="s">
        <v>27</v>
      </c>
      <c r="D82" s="26">
        <v>10</v>
      </c>
      <c r="E82" s="4">
        <v>374</v>
      </c>
      <c r="F82" s="7">
        <v>385.22</v>
      </c>
      <c r="G82" s="3">
        <v>392.7</v>
      </c>
      <c r="H82" s="3">
        <f t="shared" si="5"/>
        <v>383.97333333333336</v>
      </c>
      <c r="I82" s="6">
        <f t="shared" si="0"/>
        <v>3</v>
      </c>
      <c r="J82" s="6">
        <f t="shared" si="1"/>
        <v>9.4121269293041987</v>
      </c>
      <c r="K82" s="6">
        <f t="shared" si="2"/>
        <v>2.4512449465164763</v>
      </c>
      <c r="L82" s="6" t="str">
        <f t="shared" si="3"/>
        <v>ОДНОРОДНЫЕ</v>
      </c>
      <c r="M82" s="3">
        <f t="shared" si="4"/>
        <v>3839.7333333333336</v>
      </c>
    </row>
    <row r="83" spans="1:13" ht="30" x14ac:dyDescent="0.25">
      <c r="A83" s="5">
        <v>63</v>
      </c>
      <c r="B83" s="24" t="s">
        <v>87</v>
      </c>
      <c r="C83" s="25" t="s">
        <v>27</v>
      </c>
      <c r="D83" s="26">
        <v>10</v>
      </c>
      <c r="E83" s="4">
        <v>344</v>
      </c>
      <c r="F83" s="7">
        <v>354.32</v>
      </c>
      <c r="G83" s="15">
        <v>361.2</v>
      </c>
      <c r="H83" s="3">
        <f t="shared" si="5"/>
        <v>353.17333333333335</v>
      </c>
      <c r="I83" s="6">
        <f t="shared" si="0"/>
        <v>3</v>
      </c>
      <c r="J83" s="6">
        <f t="shared" si="1"/>
        <v>8.6571434857771212</v>
      </c>
      <c r="K83" s="6">
        <f t="shared" si="2"/>
        <v>2.4512449465164754</v>
      </c>
      <c r="L83" s="6" t="str">
        <f t="shared" si="3"/>
        <v>ОДНОРОДНЫЕ</v>
      </c>
      <c r="M83" s="3">
        <f t="shared" si="4"/>
        <v>3531.7333333333336</v>
      </c>
    </row>
    <row r="84" spans="1:13" x14ac:dyDescent="0.25">
      <c r="A84" s="5">
        <v>64</v>
      </c>
      <c r="B84" s="24" t="s">
        <v>88</v>
      </c>
      <c r="C84" s="25" t="s">
        <v>27</v>
      </c>
      <c r="D84" s="26">
        <v>50</v>
      </c>
      <c r="E84" s="4">
        <v>1021</v>
      </c>
      <c r="F84" s="7">
        <v>1051.6300000000001</v>
      </c>
      <c r="G84" s="15">
        <v>1072.05</v>
      </c>
      <c r="H84" s="3">
        <f t="shared" si="5"/>
        <v>1048.2266666666667</v>
      </c>
      <c r="I84" s="6">
        <f t="shared" si="0"/>
        <v>3</v>
      </c>
      <c r="J84" s="6">
        <f t="shared" si="1"/>
        <v>25.694603194704772</v>
      </c>
      <c r="K84" s="6">
        <f t="shared" si="2"/>
        <v>2.4512449465164758</v>
      </c>
      <c r="L84" s="6" t="str">
        <f t="shared" si="3"/>
        <v>ОДНОРОДНЫЕ</v>
      </c>
      <c r="M84" s="3">
        <f t="shared" si="4"/>
        <v>52411.333333333336</v>
      </c>
    </row>
    <row r="85" spans="1:13" x14ac:dyDescent="0.25">
      <c r="A85" s="5">
        <v>65</v>
      </c>
      <c r="B85" s="24" t="s">
        <v>89</v>
      </c>
      <c r="C85" s="25" t="s">
        <v>27</v>
      </c>
      <c r="D85" s="26">
        <v>60</v>
      </c>
      <c r="E85" s="4">
        <v>503</v>
      </c>
      <c r="F85" s="7">
        <v>518.09</v>
      </c>
      <c r="G85" s="15">
        <v>528.15</v>
      </c>
      <c r="H85" s="3">
        <f t="shared" si="5"/>
        <v>516.4133333333333</v>
      </c>
      <c r="I85" s="6">
        <f t="shared" ref="I85:I100" si="6" xml:space="preserve"> COUNT(E85:G85)</f>
        <v>3</v>
      </c>
      <c r="J85" s="6">
        <f t="shared" ref="J85:J100" si="7">STDEV(E85:G85)</f>
        <v>12.658555736470614</v>
      </c>
      <c r="K85" s="6">
        <f t="shared" ref="K85:K101" si="8">J85/H85*100</f>
        <v>2.4512449465164754</v>
      </c>
      <c r="L85" s="6" t="str">
        <f t="shared" ref="L85:L101" si="9">IF(K85&lt;33,"ОДНОРОДНЫЕ","НЕОДНОРОДНЫЕ")</f>
        <v>ОДНОРОДНЫЕ</v>
      </c>
      <c r="M85" s="3">
        <f t="shared" ref="M85:M101" si="10">D85*H85</f>
        <v>30984.799999999999</v>
      </c>
    </row>
    <row r="86" spans="1:13" x14ac:dyDescent="0.25">
      <c r="A86" s="5">
        <v>66</v>
      </c>
      <c r="B86" s="24" t="s">
        <v>90</v>
      </c>
      <c r="C86" s="25" t="s">
        <v>27</v>
      </c>
      <c r="D86" s="26">
        <v>60</v>
      </c>
      <c r="E86" s="4">
        <v>522</v>
      </c>
      <c r="F86" s="7">
        <v>537.66</v>
      </c>
      <c r="G86" s="3">
        <v>548.1</v>
      </c>
      <c r="H86" s="3">
        <f t="shared" ref="H86:H100" si="11">AVERAGE(E86:G86)</f>
        <v>535.91999999999996</v>
      </c>
      <c r="I86" s="6">
        <f t="shared" si="6"/>
        <v>3</v>
      </c>
      <c r="J86" s="6">
        <f t="shared" si="7"/>
        <v>13.136711917371112</v>
      </c>
      <c r="K86" s="6">
        <f t="shared" si="8"/>
        <v>2.4512449465164785</v>
      </c>
      <c r="L86" s="6" t="str">
        <f t="shared" si="9"/>
        <v>ОДНОРОДНЫЕ</v>
      </c>
      <c r="M86" s="3">
        <f t="shared" si="10"/>
        <v>32155.199999999997</v>
      </c>
    </row>
    <row r="87" spans="1:13" ht="30" x14ac:dyDescent="0.25">
      <c r="A87" s="5">
        <v>67</v>
      </c>
      <c r="B87" s="24" t="s">
        <v>91</v>
      </c>
      <c r="C87" s="25" t="s">
        <v>27</v>
      </c>
      <c r="D87" s="26">
        <v>15</v>
      </c>
      <c r="E87" s="4">
        <v>129</v>
      </c>
      <c r="F87" s="7">
        <v>132.87</v>
      </c>
      <c r="G87" s="3">
        <v>135.44999999999999</v>
      </c>
      <c r="H87" s="3">
        <f t="shared" si="11"/>
        <v>132.44</v>
      </c>
      <c r="I87" s="6">
        <f t="shared" si="6"/>
        <v>3</v>
      </c>
      <c r="J87" s="6">
        <f t="shared" si="7"/>
        <v>3.2464288071664176</v>
      </c>
      <c r="K87" s="6">
        <f t="shared" si="8"/>
        <v>2.4512449465164736</v>
      </c>
      <c r="L87" s="6" t="str">
        <f t="shared" si="9"/>
        <v>ОДНОРОДНЫЕ</v>
      </c>
      <c r="M87" s="3">
        <f t="shared" si="10"/>
        <v>1986.6</v>
      </c>
    </row>
    <row r="88" spans="1:13" ht="30" x14ac:dyDescent="0.25">
      <c r="A88" s="5">
        <v>68</v>
      </c>
      <c r="B88" s="24" t="s">
        <v>92</v>
      </c>
      <c r="C88" s="25" t="s">
        <v>27</v>
      </c>
      <c r="D88" s="26">
        <v>15</v>
      </c>
      <c r="E88" s="4">
        <v>129</v>
      </c>
      <c r="F88" s="7">
        <v>132.87</v>
      </c>
      <c r="G88" s="3">
        <v>135.44999999999999</v>
      </c>
      <c r="H88" s="3">
        <f t="shared" si="11"/>
        <v>132.44</v>
      </c>
      <c r="I88" s="6">
        <f t="shared" si="6"/>
        <v>3</v>
      </c>
      <c r="J88" s="6">
        <f t="shared" si="7"/>
        <v>3.2464288071664176</v>
      </c>
      <c r="K88" s="6">
        <f t="shared" si="8"/>
        <v>2.4512449465164736</v>
      </c>
      <c r="L88" s="6" t="str">
        <f t="shared" si="9"/>
        <v>ОДНОРОДНЫЕ</v>
      </c>
      <c r="M88" s="3">
        <f t="shared" si="10"/>
        <v>1986.6</v>
      </c>
    </row>
    <row r="89" spans="1:13" x14ac:dyDescent="0.25">
      <c r="A89" s="5">
        <v>69</v>
      </c>
      <c r="B89" s="24" t="s">
        <v>93</v>
      </c>
      <c r="C89" s="25" t="s">
        <v>27</v>
      </c>
      <c r="D89" s="26">
        <v>100</v>
      </c>
      <c r="E89" s="4">
        <v>452</v>
      </c>
      <c r="F89" s="7">
        <v>465.56</v>
      </c>
      <c r="G89" s="3">
        <v>474.6</v>
      </c>
      <c r="H89" s="3">
        <f t="shared" si="11"/>
        <v>464.05333333333328</v>
      </c>
      <c r="I89" s="6">
        <f t="shared" si="6"/>
        <v>3</v>
      </c>
      <c r="J89" s="6">
        <f t="shared" si="7"/>
        <v>11.375083882474607</v>
      </c>
      <c r="K89" s="6">
        <f t="shared" si="8"/>
        <v>2.4512449465164798</v>
      </c>
      <c r="L89" s="6" t="str">
        <f t="shared" si="9"/>
        <v>ОДНОРОДНЫЕ</v>
      </c>
      <c r="M89" s="3">
        <f t="shared" si="10"/>
        <v>46405.333333333328</v>
      </c>
    </row>
    <row r="90" spans="1:13" x14ac:dyDescent="0.25">
      <c r="A90" s="5">
        <v>70</v>
      </c>
      <c r="B90" s="24" t="s">
        <v>29</v>
      </c>
      <c r="C90" s="25" t="s">
        <v>28</v>
      </c>
      <c r="D90" s="26">
        <v>40</v>
      </c>
      <c r="E90" s="4">
        <v>563</v>
      </c>
      <c r="F90" s="7">
        <v>579.89</v>
      </c>
      <c r="G90" s="3">
        <v>591.15</v>
      </c>
      <c r="H90" s="3">
        <f t="shared" si="11"/>
        <v>578.01333333333332</v>
      </c>
      <c r="I90" s="6">
        <f t="shared" si="6"/>
        <v>3</v>
      </c>
      <c r="J90" s="6">
        <f t="shared" si="7"/>
        <v>14.168522623524762</v>
      </c>
      <c r="K90" s="6">
        <f t="shared" si="8"/>
        <v>2.4512449465164754</v>
      </c>
      <c r="L90" s="6" t="str">
        <f t="shared" si="9"/>
        <v>ОДНОРОДНЫЕ</v>
      </c>
      <c r="M90" s="3">
        <f t="shared" si="10"/>
        <v>23120.533333333333</v>
      </c>
    </row>
    <row r="91" spans="1:13" x14ac:dyDescent="0.25">
      <c r="A91" s="5">
        <v>71</v>
      </c>
      <c r="B91" s="24" t="s">
        <v>94</v>
      </c>
      <c r="C91" s="25" t="s">
        <v>27</v>
      </c>
      <c r="D91" s="26">
        <v>20</v>
      </c>
      <c r="E91" s="4">
        <v>651</v>
      </c>
      <c r="F91" s="7">
        <v>670.53</v>
      </c>
      <c r="G91" s="3">
        <v>683.55</v>
      </c>
      <c r="H91" s="3">
        <f t="shared" si="11"/>
        <v>668.36</v>
      </c>
      <c r="I91" s="6">
        <f t="shared" si="6"/>
        <v>3</v>
      </c>
      <c r="J91" s="6">
        <f t="shared" si="7"/>
        <v>16.383140724537505</v>
      </c>
      <c r="K91" s="6">
        <f t="shared" si="8"/>
        <v>2.4512449465164741</v>
      </c>
      <c r="L91" s="6" t="str">
        <f t="shared" si="9"/>
        <v>ОДНОРОДНЫЕ</v>
      </c>
      <c r="M91" s="3">
        <f t="shared" si="10"/>
        <v>13367.2</v>
      </c>
    </row>
    <row r="92" spans="1:13" x14ac:dyDescent="0.25">
      <c r="A92" s="5">
        <v>72</v>
      </c>
      <c r="B92" s="24" t="s">
        <v>95</v>
      </c>
      <c r="C92" s="25" t="s">
        <v>27</v>
      </c>
      <c r="D92" s="26">
        <v>20</v>
      </c>
      <c r="E92" s="4">
        <v>651</v>
      </c>
      <c r="F92" s="7">
        <v>670.53</v>
      </c>
      <c r="G92" s="3">
        <v>683.55</v>
      </c>
      <c r="H92" s="3">
        <f t="shared" si="11"/>
        <v>668.36</v>
      </c>
      <c r="I92" s="6">
        <f t="shared" si="6"/>
        <v>3</v>
      </c>
      <c r="J92" s="6">
        <f t="shared" si="7"/>
        <v>16.383140724537505</v>
      </c>
      <c r="K92" s="6">
        <f t="shared" si="8"/>
        <v>2.4512449465164741</v>
      </c>
      <c r="L92" s="6" t="str">
        <f t="shared" si="9"/>
        <v>ОДНОРОДНЫЕ</v>
      </c>
      <c r="M92" s="3">
        <f t="shared" si="10"/>
        <v>13367.2</v>
      </c>
    </row>
    <row r="93" spans="1:13" x14ac:dyDescent="0.25">
      <c r="A93" s="5">
        <v>73</v>
      </c>
      <c r="B93" s="24" t="s">
        <v>96</v>
      </c>
      <c r="C93" s="25" t="s">
        <v>27</v>
      </c>
      <c r="D93" s="26">
        <v>20</v>
      </c>
      <c r="E93" s="4">
        <v>651</v>
      </c>
      <c r="F93" s="7">
        <v>670.53</v>
      </c>
      <c r="G93" s="3">
        <v>683.55</v>
      </c>
      <c r="H93" s="3">
        <f t="shared" si="11"/>
        <v>668.36</v>
      </c>
      <c r="I93" s="6">
        <f t="shared" si="6"/>
        <v>3</v>
      </c>
      <c r="J93" s="6">
        <f t="shared" si="7"/>
        <v>16.383140724537505</v>
      </c>
      <c r="K93" s="6">
        <f t="shared" si="8"/>
        <v>2.4512449465164741</v>
      </c>
      <c r="L93" s="6" t="str">
        <f t="shared" si="9"/>
        <v>ОДНОРОДНЫЕ</v>
      </c>
      <c r="M93" s="3">
        <f t="shared" si="10"/>
        <v>13367.2</v>
      </c>
    </row>
    <row r="94" spans="1:13" ht="30" x14ac:dyDescent="0.25">
      <c r="A94" s="5">
        <v>74</v>
      </c>
      <c r="B94" s="24" t="s">
        <v>97</v>
      </c>
      <c r="C94" s="25" t="s">
        <v>27</v>
      </c>
      <c r="D94" s="26">
        <v>100</v>
      </c>
      <c r="E94" s="4">
        <v>369</v>
      </c>
      <c r="F94" s="7">
        <v>380.07</v>
      </c>
      <c r="G94" s="3">
        <v>387.45</v>
      </c>
      <c r="H94" s="3">
        <f t="shared" si="11"/>
        <v>378.84</v>
      </c>
      <c r="I94" s="6">
        <f t="shared" si="6"/>
        <v>3</v>
      </c>
      <c r="J94" s="6">
        <f t="shared" si="7"/>
        <v>9.2862963553830173</v>
      </c>
      <c r="K94" s="6">
        <f t="shared" si="8"/>
        <v>2.4512449465164758</v>
      </c>
      <c r="L94" s="6" t="str">
        <f t="shared" si="9"/>
        <v>ОДНОРОДНЫЕ</v>
      </c>
      <c r="M94" s="3">
        <f t="shared" si="10"/>
        <v>37884</v>
      </c>
    </row>
    <row r="95" spans="1:13" ht="30" x14ac:dyDescent="0.25">
      <c r="A95" s="5">
        <v>75</v>
      </c>
      <c r="B95" s="24" t="s">
        <v>98</v>
      </c>
      <c r="C95" s="25" t="s">
        <v>27</v>
      </c>
      <c r="D95" s="26">
        <v>100</v>
      </c>
      <c r="E95" s="4">
        <v>369</v>
      </c>
      <c r="F95" s="7">
        <v>380.07</v>
      </c>
      <c r="G95" s="3">
        <v>387.45</v>
      </c>
      <c r="H95" s="3">
        <f t="shared" si="11"/>
        <v>378.84</v>
      </c>
      <c r="I95" s="6">
        <f t="shared" si="6"/>
        <v>3</v>
      </c>
      <c r="J95" s="6">
        <f t="shared" si="7"/>
        <v>9.2862963553830173</v>
      </c>
      <c r="K95" s="6">
        <f t="shared" si="8"/>
        <v>2.4512449465164758</v>
      </c>
      <c r="L95" s="6" t="str">
        <f t="shared" si="9"/>
        <v>ОДНОРОДНЫЕ</v>
      </c>
      <c r="M95" s="3">
        <f t="shared" si="10"/>
        <v>37884</v>
      </c>
    </row>
    <row r="96" spans="1:13" x14ac:dyDescent="0.25">
      <c r="A96" s="5">
        <v>76</v>
      </c>
      <c r="B96" s="24" t="s">
        <v>99</v>
      </c>
      <c r="C96" s="25" t="s">
        <v>28</v>
      </c>
      <c r="D96" s="26">
        <v>300</v>
      </c>
      <c r="E96" s="4">
        <v>130</v>
      </c>
      <c r="F96" s="7">
        <v>133.9</v>
      </c>
      <c r="G96" s="3">
        <v>136.5</v>
      </c>
      <c r="H96" s="3">
        <f t="shared" si="11"/>
        <v>133.46666666666667</v>
      </c>
      <c r="I96" s="6">
        <f t="shared" si="6"/>
        <v>3</v>
      </c>
      <c r="J96" s="6">
        <f t="shared" si="7"/>
        <v>3.2715949219506588</v>
      </c>
      <c r="K96" s="6">
        <f t="shared" si="8"/>
        <v>2.4512449465164776</v>
      </c>
      <c r="L96" s="6" t="str">
        <f t="shared" si="9"/>
        <v>ОДНОРОДНЫЕ</v>
      </c>
      <c r="M96" s="3">
        <f t="shared" si="10"/>
        <v>40040</v>
      </c>
    </row>
    <row r="97" spans="1:16" x14ac:dyDescent="0.25">
      <c r="A97" s="5">
        <v>77</v>
      </c>
      <c r="B97" s="24" t="s">
        <v>100</v>
      </c>
      <c r="C97" s="25" t="s">
        <v>27</v>
      </c>
      <c r="D97" s="26">
        <v>20</v>
      </c>
      <c r="E97" s="4">
        <v>656</v>
      </c>
      <c r="F97" s="7">
        <v>675.68</v>
      </c>
      <c r="G97" s="3">
        <v>688.8</v>
      </c>
      <c r="H97" s="3">
        <f t="shared" si="11"/>
        <v>673.49333333333323</v>
      </c>
      <c r="I97" s="6">
        <f t="shared" si="6"/>
        <v>3</v>
      </c>
      <c r="J97" s="6">
        <f t="shared" si="7"/>
        <v>16.508971298458679</v>
      </c>
      <c r="K97" s="6">
        <f t="shared" si="8"/>
        <v>2.4512449465164736</v>
      </c>
      <c r="L97" s="6" t="str">
        <f t="shared" si="9"/>
        <v>ОДНОРОДНЫЕ</v>
      </c>
      <c r="M97" s="3">
        <f t="shared" si="10"/>
        <v>13469.866666666665</v>
      </c>
    </row>
    <row r="98" spans="1:16" x14ac:dyDescent="0.25">
      <c r="A98" s="5">
        <v>78</v>
      </c>
      <c r="B98" s="24" t="s">
        <v>101</v>
      </c>
      <c r="C98" s="25" t="s">
        <v>27</v>
      </c>
      <c r="D98" s="26">
        <v>20</v>
      </c>
      <c r="E98" s="4">
        <v>488</v>
      </c>
      <c r="F98" s="7">
        <v>502.64</v>
      </c>
      <c r="G98" s="3">
        <v>512.4</v>
      </c>
      <c r="H98" s="3">
        <f t="shared" si="11"/>
        <v>501.01333333333332</v>
      </c>
      <c r="I98" s="6">
        <f t="shared" si="6"/>
        <v>3</v>
      </c>
      <c r="J98" s="6">
        <f t="shared" si="7"/>
        <v>12.281064014707075</v>
      </c>
      <c r="K98" s="6">
        <f t="shared" si="8"/>
        <v>2.451244946516475</v>
      </c>
      <c r="L98" s="6" t="str">
        <f t="shared" si="9"/>
        <v>ОДНОРОДНЫЕ</v>
      </c>
      <c r="M98" s="3">
        <f t="shared" si="10"/>
        <v>10020.266666666666</v>
      </c>
    </row>
    <row r="99" spans="1:16" x14ac:dyDescent="0.25">
      <c r="A99" s="5">
        <v>79</v>
      </c>
      <c r="B99" s="24" t="s">
        <v>102</v>
      </c>
      <c r="C99" s="25" t="s">
        <v>27</v>
      </c>
      <c r="D99" s="26">
        <v>5</v>
      </c>
      <c r="E99" s="4">
        <v>529</v>
      </c>
      <c r="F99" s="7">
        <v>544.87</v>
      </c>
      <c r="G99" s="3">
        <v>555.45000000000005</v>
      </c>
      <c r="H99" s="3">
        <f t="shared" si="11"/>
        <v>543.10666666666668</v>
      </c>
      <c r="I99" s="6">
        <f t="shared" si="6"/>
        <v>3</v>
      </c>
      <c r="J99" s="6">
        <f t="shared" si="7"/>
        <v>13.312874720860778</v>
      </c>
      <c r="K99" s="6">
        <f t="shared" si="8"/>
        <v>2.4512449465164812</v>
      </c>
      <c r="L99" s="6" t="str">
        <f t="shared" si="9"/>
        <v>ОДНОРОДНЫЕ</v>
      </c>
      <c r="M99" s="3">
        <f t="shared" si="10"/>
        <v>2715.5333333333333</v>
      </c>
    </row>
    <row r="100" spans="1:16" x14ac:dyDescent="0.25">
      <c r="A100" s="5">
        <v>80</v>
      </c>
      <c r="B100" s="24" t="s">
        <v>103</v>
      </c>
      <c r="C100" s="25" t="s">
        <v>27</v>
      </c>
      <c r="D100" s="26">
        <v>5</v>
      </c>
      <c r="E100" s="4">
        <v>478</v>
      </c>
      <c r="F100" s="7">
        <v>492.34</v>
      </c>
      <c r="G100" s="15">
        <v>501.9</v>
      </c>
      <c r="H100" s="3">
        <f t="shared" si="11"/>
        <v>490.74666666666661</v>
      </c>
      <c r="I100" s="6">
        <f t="shared" si="6"/>
        <v>3</v>
      </c>
      <c r="J100" s="6">
        <f t="shared" si="7"/>
        <v>12.029402866864716</v>
      </c>
      <c r="K100" s="6">
        <f t="shared" si="8"/>
        <v>2.451244946516475</v>
      </c>
      <c r="L100" s="6" t="str">
        <f t="shared" si="9"/>
        <v>ОДНОРОДНЫЕ</v>
      </c>
      <c r="M100" s="3">
        <f t="shared" si="10"/>
        <v>2453.7333333333331</v>
      </c>
    </row>
    <row r="101" spans="1:16" ht="30" x14ac:dyDescent="0.25">
      <c r="A101" s="5">
        <v>81</v>
      </c>
      <c r="B101" s="24" t="s">
        <v>104</v>
      </c>
      <c r="C101" s="25" t="s">
        <v>27</v>
      </c>
      <c r="D101" s="26">
        <v>4</v>
      </c>
      <c r="E101" s="4">
        <v>4532</v>
      </c>
      <c r="F101" s="7">
        <v>4667.96</v>
      </c>
      <c r="G101" s="3">
        <v>4758.6000000000004</v>
      </c>
      <c r="H101" s="3">
        <f>AVERAGE(E101:G101)</f>
        <v>4652.8533333333335</v>
      </c>
      <c r="I101" s="6">
        <f xml:space="preserve"> COUNT(E101:G101)</f>
        <v>3</v>
      </c>
      <c r="J101" s="6">
        <f>STDEV(E101:G101)</f>
        <v>114.05283220215696</v>
      </c>
      <c r="K101" s="6">
        <f t="shared" si="8"/>
        <v>2.4512449465164807</v>
      </c>
      <c r="L101" s="6" t="str">
        <f t="shared" si="9"/>
        <v>ОДНОРОДНЫЕ</v>
      </c>
      <c r="M101" s="3">
        <f t="shared" si="10"/>
        <v>18611.413333333334</v>
      </c>
    </row>
    <row r="102" spans="1:16" x14ac:dyDescent="0.25">
      <c r="A102" s="9"/>
      <c r="B102" s="17"/>
      <c r="C102" s="18"/>
      <c r="D102" s="19"/>
      <c r="E102" s="3">
        <f>SUMPRODUCT($D$21:$D$101,E21:E101)</f>
        <v>1901910</v>
      </c>
      <c r="F102" s="3">
        <f>SUMPRODUCT($D$21:$D$101,F21:F101)</f>
        <v>1958967.300000001</v>
      </c>
      <c r="G102" s="3">
        <f>SUMPRODUCT($D$21:$D$101,G21:G101)</f>
        <v>1997005.4999999998</v>
      </c>
      <c r="H102" s="3"/>
      <c r="I102" s="6"/>
      <c r="J102" s="6"/>
      <c r="K102" s="6"/>
      <c r="L102" s="6"/>
      <c r="M102" s="20">
        <f>SUM(M21:M101)</f>
        <v>1952627.6</v>
      </c>
    </row>
    <row r="103" spans="1:16" x14ac:dyDescent="0.25">
      <c r="A103" s="2"/>
      <c r="B103" s="2"/>
      <c r="C103" s="2"/>
      <c r="D103" s="2"/>
      <c r="E103" s="10"/>
      <c r="F103" s="10"/>
      <c r="G103" s="10"/>
      <c r="H103" s="10"/>
      <c r="I103" s="2"/>
      <c r="J103" s="2"/>
      <c r="K103" s="2"/>
      <c r="L103" s="2"/>
      <c r="M103" s="10"/>
      <c r="P103" s="21"/>
    </row>
    <row r="104" spans="1:16" s="2" customFormat="1" x14ac:dyDescent="0.25">
      <c r="A104" s="31" t="s">
        <v>22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</row>
    <row r="105" spans="1:16" s="2" customFormat="1" x14ac:dyDescent="0.25">
      <c r="A105" s="29" t="s">
        <v>21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</row>
    <row r="106" spans="1:16" s="2" customFormat="1" ht="1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1:16" s="2" customFormat="1" ht="32.25" customHeight="1" x14ac:dyDescent="0.25">
      <c r="A107" s="27" t="s">
        <v>116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1"/>
      <c r="O107" s="1"/>
    </row>
    <row r="109" spans="1:16" x14ac:dyDescent="0.25">
      <c r="I109" s="42"/>
    </row>
  </sheetData>
  <mergeCells count="18">
    <mergeCell ref="G4:M4"/>
    <mergeCell ref="B19:B20"/>
    <mergeCell ref="C19:D19"/>
    <mergeCell ref="A107:M107"/>
    <mergeCell ref="A106:M106"/>
    <mergeCell ref="J13:K13"/>
    <mergeCell ref="B15:L15"/>
    <mergeCell ref="A104:M104"/>
    <mergeCell ref="A105:M105"/>
    <mergeCell ref="M19:M20"/>
    <mergeCell ref="A18:B18"/>
    <mergeCell ref="C18:D18"/>
    <mergeCell ref="H19:H20"/>
    <mergeCell ref="I19:I20"/>
    <mergeCell ref="J19:J20"/>
    <mergeCell ref="K19:K20"/>
    <mergeCell ref="L19:L20"/>
    <mergeCell ref="A19:A20"/>
  </mergeCells>
  <conditionalFormatting sqref="L21:L102">
    <cfRule type="containsText" dxfId="5" priority="10" operator="containsText" text="НЕ">
      <formula>NOT(ISERROR(SEARCH("НЕ",L21)))</formula>
    </cfRule>
    <cfRule type="containsText" dxfId="4" priority="11" operator="containsText" text="ОДНОРОДНЫЕ">
      <formula>NOT(ISERROR(SEARCH("ОДНОРОДНЫЕ",L21)))</formula>
    </cfRule>
    <cfRule type="containsText" dxfId="3" priority="12" operator="containsText" text="НЕОДНОРОДНЫЕ">
      <formula>NOT(ISERROR(SEARCH("НЕОДНОРОДНЫЕ",L21)))</formula>
    </cfRule>
  </conditionalFormatting>
  <conditionalFormatting sqref="L21:L102">
    <cfRule type="containsText" dxfId="2" priority="7" operator="containsText" text="НЕОДНОРОДНЫЕ">
      <formula>NOT(ISERROR(SEARCH("НЕОДНОРОДНЫЕ",L21)))</formula>
    </cfRule>
    <cfRule type="containsText" dxfId="1" priority="8" operator="containsText" text="ОДНОРОДНЫЕ">
      <formula>NOT(ISERROR(SEARCH("ОДНОРОДНЫЕ",L21)))</formula>
    </cfRule>
    <cfRule type="containsText" dxfId="0" priority="9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2024-03-12T02:22:34Z</dcterms:modified>
</cp:coreProperties>
</file>