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  <c r="U19" i="1"/>
  <c r="T20" i="1"/>
  <c r="T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19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R19" i="1"/>
  <c r="W19" i="1" s="1"/>
  <c r="R20" i="1"/>
  <c r="W20" i="1" s="1"/>
  <c r="R21" i="1"/>
  <c r="W21" i="1" s="1"/>
  <c r="R22" i="1"/>
  <c r="W22" i="1" s="1"/>
  <c r="R23" i="1"/>
  <c r="W23" i="1" s="1"/>
  <c r="R24" i="1"/>
  <c r="W24" i="1" s="1"/>
  <c r="R25" i="1"/>
  <c r="W25" i="1" s="1"/>
  <c r="R26" i="1"/>
  <c r="W26" i="1" s="1"/>
  <c r="R27" i="1"/>
  <c r="W27" i="1" s="1"/>
  <c r="R28" i="1"/>
  <c r="W28" i="1" s="1"/>
  <c r="R29" i="1"/>
  <c r="W29" i="1" s="1"/>
  <c r="R30" i="1"/>
  <c r="W30" i="1" s="1"/>
  <c r="R31" i="1"/>
  <c r="W31" i="1" s="1"/>
  <c r="R32" i="1"/>
  <c r="W32" i="1" s="1"/>
  <c r="R33" i="1"/>
  <c r="W33" i="1" s="1"/>
  <c r="R34" i="1"/>
  <c r="W34" i="1" s="1"/>
  <c r="R35" i="1"/>
  <c r="W35" i="1" s="1"/>
  <c r="R36" i="1"/>
  <c r="W36" i="1" s="1"/>
  <c r="R37" i="1"/>
  <c r="W37" i="1" s="1"/>
  <c r="R38" i="1"/>
  <c r="W38" i="1" s="1"/>
  <c r="R39" i="1"/>
  <c r="W39" i="1" s="1"/>
  <c r="R40" i="1"/>
  <c r="W40" i="1" s="1"/>
  <c r="R41" i="1"/>
  <c r="W41" i="1" s="1"/>
  <c r="R42" i="1"/>
  <c r="W42" i="1" s="1"/>
  <c r="R43" i="1"/>
  <c r="W43" i="1" s="1"/>
  <c r="R44" i="1"/>
  <c r="W44" i="1" s="1"/>
  <c r="R45" i="1"/>
  <c r="W45" i="1" s="1"/>
  <c r="R46" i="1"/>
  <c r="W46" i="1" s="1"/>
  <c r="R47" i="1"/>
  <c r="W47" i="1" s="1"/>
  <c r="R48" i="1"/>
  <c r="W48" i="1" s="1"/>
  <c r="R49" i="1"/>
  <c r="W49" i="1" s="1"/>
  <c r="R50" i="1"/>
  <c r="W50" i="1" s="1"/>
  <c r="R51" i="1"/>
  <c r="W51" i="1" s="1"/>
  <c r="R52" i="1"/>
  <c r="W52" i="1" s="1"/>
  <c r="R53" i="1"/>
  <c r="W53" i="1" s="1"/>
  <c r="R54" i="1"/>
  <c r="W54" i="1" s="1"/>
  <c r="R55" i="1"/>
  <c r="W55" i="1" s="1"/>
  <c r="R56" i="1"/>
  <c r="W56" i="1" s="1"/>
  <c r="R57" i="1"/>
  <c r="W57" i="1" s="1"/>
  <c r="V19" i="1" l="1"/>
  <c r="U31" i="1"/>
  <c r="V31" i="1" s="1"/>
  <c r="U32" i="1"/>
  <c r="V32" i="1" s="1"/>
  <c r="U34" i="1"/>
  <c r="V34" i="1" s="1"/>
  <c r="U38" i="1"/>
  <c r="V38" i="1" s="1"/>
  <c r="U42" i="1"/>
  <c r="V42" i="1" s="1"/>
  <c r="U40" i="1"/>
  <c r="V40" i="1" s="1"/>
  <c r="U36" i="1"/>
  <c r="V36" i="1" s="1"/>
  <c r="U51" i="1"/>
  <c r="V51" i="1" s="1"/>
  <c r="U44" i="1"/>
  <c r="V44" i="1" s="1"/>
  <c r="U47" i="1"/>
  <c r="V47" i="1" s="1"/>
  <c r="U41" i="1"/>
  <c r="V41" i="1" s="1"/>
  <c r="U39" i="1"/>
  <c r="V39" i="1" s="1"/>
  <c r="U33" i="1"/>
  <c r="V33" i="1" s="1"/>
  <c r="U24" i="1"/>
  <c r="V24" i="1" s="1"/>
  <c r="U25" i="1"/>
  <c r="V25" i="1" s="1"/>
  <c r="U49" i="1"/>
  <c r="V49" i="1" s="1"/>
  <c r="U26" i="1"/>
  <c r="V26" i="1" s="1"/>
  <c r="U46" i="1"/>
  <c r="V46" i="1" s="1"/>
  <c r="U20" i="1"/>
  <c r="V20" i="1" s="1"/>
  <c r="U27" i="1"/>
  <c r="V27" i="1" s="1"/>
  <c r="U21" i="1"/>
  <c r="V21" i="1" s="1"/>
  <c r="U48" i="1"/>
  <c r="V48" i="1" s="1"/>
  <c r="U28" i="1"/>
  <c r="V28" i="1" s="1"/>
  <c r="U45" i="1"/>
  <c r="V45" i="1" s="1"/>
  <c r="U22" i="1"/>
  <c r="V22" i="1" s="1"/>
  <c r="U29" i="1"/>
  <c r="V29" i="1" s="1"/>
  <c r="U37" i="1"/>
  <c r="V37" i="1" s="1"/>
  <c r="U23" i="1"/>
  <c r="V23" i="1" s="1"/>
  <c r="U35" i="1"/>
  <c r="V35" i="1" s="1"/>
  <c r="U43" i="1"/>
  <c r="V43" i="1" s="1"/>
  <c r="U30" i="1"/>
  <c r="V30" i="1" s="1"/>
  <c r="U50" i="1"/>
  <c r="V50" i="1" s="1"/>
  <c r="U53" i="1" l="1"/>
  <c r="V53" i="1" s="1"/>
  <c r="U55" i="1"/>
  <c r="V55" i="1" s="1"/>
  <c r="U56" i="1"/>
  <c r="V56" i="1" s="1"/>
  <c r="U52" i="1"/>
  <c r="V52" i="1" s="1"/>
  <c r="U54" i="1"/>
  <c r="V54" i="1" s="1"/>
  <c r="U57" i="1"/>
  <c r="V57" i="1" s="1"/>
</calcChain>
</file>

<file path=xl/sharedStrings.xml><?xml version="1.0" encoding="utf-8"?>
<sst xmlns="http://schemas.openxmlformats.org/spreadsheetml/2006/main" count="144" uniqueCount="80">
  <si>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</si>
  <si>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</si>
  <si>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</si>
  <si>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</si>
  <si>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</si>
  <si>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</si>
  <si>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</si>
  <si>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</si>
  <si>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</si>
  <si>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</si>
  <si>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</si>
  <si>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</si>
  <si>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</si>
  <si>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</si>
  <si>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</si>
  <si>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</si>
  <si>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</si>
  <si>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</si>
  <si>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</si>
  <si>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</si>
  <si>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</si>
  <si>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</si>
  <si>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</si>
  <si>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</si>
  <si>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</si>
  <si>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</si>
  <si>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</si>
  <si>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</si>
  <si>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</si>
  <si>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Уп.</t>
  </si>
  <si>
    <t>Система электронного заказа "ФармКомандир"  23.04.2024</t>
  </si>
  <si>
    <t>Государственный реестр предельных отпускных цен 23.04.2024</t>
  </si>
  <si>
    <t>Источник № 1</t>
  </si>
  <si>
    <t>Источник № 2</t>
  </si>
  <si>
    <t>Источник № 3</t>
  </si>
  <si>
    <t>№ 102-24</t>
  </si>
  <si>
    <t>на поставку лекарственных препаратов для лечения нервной системы</t>
  </si>
  <si>
    <t xml:space="preserve">Пропофол </t>
  </si>
  <si>
    <t xml:space="preserve">Кофеин </t>
  </si>
  <si>
    <t xml:space="preserve">Полипептиды коры головного мозга скота </t>
  </si>
  <si>
    <t xml:space="preserve">Бетагистин </t>
  </si>
  <si>
    <t xml:space="preserve">Цитиколин </t>
  </si>
  <si>
    <t>Глицин</t>
  </si>
  <si>
    <t>Леводопа+Карбидопа</t>
  </si>
  <si>
    <t xml:space="preserve">Холина альфосцерат </t>
  </si>
  <si>
    <t>Прокаин</t>
  </si>
  <si>
    <t xml:space="preserve">Лидокаин </t>
  </si>
  <si>
    <t xml:space="preserve">Гидроксизин </t>
  </si>
  <si>
    <t>Мяты перечной листьев масло + Фенобарбитал + Этилбромизовалерианат</t>
  </si>
  <si>
    <t>Леветирацетам</t>
  </si>
  <si>
    <t>Ипидакрин</t>
  </si>
  <si>
    <t>Вальпроевая кислота</t>
  </si>
  <si>
    <t>Урапидил</t>
  </si>
  <si>
    <t>Ламотриджин</t>
  </si>
  <si>
    <t>Мемантин</t>
  </si>
  <si>
    <t>Пиридостигмина бромид</t>
  </si>
  <si>
    <t>Амантадин</t>
  </si>
  <si>
    <t>Прамипексол</t>
  </si>
  <si>
    <t>Хлорпротиксен</t>
  </si>
  <si>
    <t>Пирибедил</t>
  </si>
  <si>
    <t>Этилметилгидроксипиридинасукцинат</t>
  </si>
  <si>
    <t>Топирамат</t>
  </si>
  <si>
    <t>Бупивакаин</t>
  </si>
  <si>
    <t>Лакосамид</t>
  </si>
  <si>
    <t>Источник № 8</t>
  </si>
  <si>
    <t>Источник № 9</t>
  </si>
  <si>
    <t>Источник № 10</t>
  </si>
  <si>
    <t>Источник № 11</t>
  </si>
  <si>
    <t>Источник № 12</t>
  </si>
  <si>
    <t>36,6 ИНТЕРНЕТ АПТЕКА https://366.ru/</t>
  </si>
  <si>
    <t>ЕАПТЕКА https://www.eapteka.ru/</t>
  </si>
  <si>
    <t>ЗДРАВСИТИ https://zdravcity.ru/</t>
  </si>
  <si>
    <t>АВИЛЕК сеть аптек https://avilek.ru/</t>
  </si>
  <si>
    <t>Интернет-аптека «Еврофарм»
https://evropharm.ru/</t>
  </si>
  <si>
    <t>Городская аптека https://www.gorapteka.ru/</t>
  </si>
  <si>
    <t>Apteka.ru https://apteka.ru/</t>
  </si>
  <si>
    <t>ОВИТА.РУ https://ovita.ru/</t>
  </si>
  <si>
    <t>Ozon https://www.ozon.ru/</t>
  </si>
  <si>
    <t>Начальная (максимальная) цена договора устанавливается в размере 1 191 867,53 руб. (один миллион сто девяносто одна тысяча восемьсот шестьдесят семь рублей пятьдесят три копейки)</t>
  </si>
  <si>
    <t>Источник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</si>
</sst>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3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8"/>
  <sheetViews>
    <sheetView tabSelected="1" topLeftCell="A13" zoomScale="85" zoomScaleNormal="85" zoomScalePageLayoutView="70" workbookViewId="0">
      <selection activeCell="E16" sqref="E16:Q16"/>
    </sheetView>
  </sheetViews>
  <sheetFormatPr defaultRowHeight="15" x14ac:dyDescent="0.25"/>
  <cols>
    <col min="1" max="1" width="6.140625" style="10" bestFit="1" customWidth="1"/>
    <col min="2" max="2" width="35.28515625" style="10" customWidth="1"/>
    <col min="3" max="3" width="11.7109375" style="10" customWidth="1"/>
    <col min="4" max="4" width="7.140625" style="10" bestFit="1" customWidth="1"/>
    <col min="5" max="7" width="18.85546875" style="2" customWidth="1"/>
    <col min="8" max="8" width="19.42578125" style="2" customWidth="1"/>
    <col min="9" max="9" width="22" style="2" customWidth="1"/>
    <col min="10" max="17" width="16" style="2" customWidth="1"/>
    <col min="18" max="18" width="13.7109375" style="2" customWidth="1"/>
    <col min="19" max="19" width="9.42578125" style="10" customWidth="1"/>
    <col min="20" max="20" width="12.5703125" style="10" customWidth="1"/>
    <col min="21" max="21" width="10.28515625" style="10" customWidth="1"/>
    <col min="22" max="22" width="22.42578125" style="10" bestFit="1" customWidth="1"/>
    <col min="23" max="23" width="17.5703125" style="2" customWidth="1"/>
    <col min="24" max="24" width="10.7109375" style="10" bestFit="1" customWidth="1"/>
    <col min="25" max="25" width="11.28515625" style="10" bestFit="1" customWidth="1"/>
    <col min="26" max="26" width="10.7109375" style="10" bestFit="1" customWidth="1"/>
    <col min="27" max="27" width="11.7109375" style="10" bestFit="1" customWidth="1"/>
    <col min="28" max="28" width="10.7109375" style="10" bestFit="1" customWidth="1"/>
    <col min="29" max="16384" width="9.140625" style="10"/>
  </cols>
  <sheetData>
    <row r="1" spans="1:23" x14ac:dyDescent="0.25">
      <c r="W1" s="5" t="s">
        <v>19</v>
      </c>
    </row>
    <row r="2" spans="1:23" ht="14.45" customHeight="1" x14ac:dyDescent="0.25">
      <c r="W2" s="5" t="s">
        <v>20</v>
      </c>
    </row>
    <row r="3" spans="1:23" x14ac:dyDescent="0.25">
      <c r="G3" s="25" t="s">
        <v>36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x14ac:dyDescent="0.25">
      <c r="G4" s="17"/>
      <c r="H4" s="17"/>
      <c r="I4" s="17"/>
      <c r="J4" s="17"/>
      <c r="K4" s="17"/>
      <c r="L4" s="24"/>
      <c r="M4" s="24"/>
      <c r="N4" s="24"/>
      <c r="O4" s="24"/>
      <c r="P4" s="24"/>
      <c r="Q4" s="24"/>
      <c r="R4" s="17"/>
      <c r="S4" s="19"/>
      <c r="T4" s="19"/>
      <c r="U4" s="19"/>
      <c r="V4" s="19"/>
      <c r="W4" s="6" t="s">
        <v>22</v>
      </c>
    </row>
    <row r="5" spans="1:23" x14ac:dyDescent="0.25">
      <c r="G5" s="17"/>
      <c r="H5" s="17"/>
      <c r="I5" s="17"/>
      <c r="J5" s="17"/>
      <c r="K5" s="17"/>
      <c r="L5" s="24"/>
      <c r="M5" s="24"/>
      <c r="N5" s="24"/>
      <c r="O5" s="24"/>
      <c r="P5" s="24"/>
      <c r="Q5" s="24"/>
      <c r="R5" s="17"/>
      <c r="S5" s="19"/>
      <c r="T5" s="19"/>
      <c r="U5" s="19"/>
      <c r="V5" s="19"/>
      <c r="W5" s="6" t="s">
        <v>21</v>
      </c>
    </row>
    <row r="6" spans="1:23" ht="14.45" customHeight="1" x14ac:dyDescent="0.25">
      <c r="G6" s="17"/>
      <c r="H6" s="17"/>
      <c r="I6" s="17"/>
      <c r="J6" s="17"/>
      <c r="K6" s="17"/>
      <c r="L6" s="24"/>
      <c r="M6" s="24"/>
      <c r="N6" s="24"/>
      <c r="O6" s="24"/>
      <c r="P6" s="24"/>
      <c r="Q6" s="24"/>
      <c r="R6" s="17"/>
      <c r="S6" s="19"/>
      <c r="T6" s="19"/>
      <c r="U6" s="19"/>
      <c r="V6" s="19"/>
      <c r="W6" s="6" t="s">
        <v>35</v>
      </c>
    </row>
    <row r="7" spans="1:23" x14ac:dyDescent="0.25">
      <c r="G7" s="17"/>
      <c r="H7" s="17"/>
      <c r="I7" s="17"/>
      <c r="J7" s="17"/>
      <c r="K7" s="17"/>
      <c r="L7" s="24"/>
      <c r="M7" s="24"/>
      <c r="N7" s="24"/>
      <c r="O7" s="24"/>
      <c r="P7" s="24"/>
      <c r="Q7" s="24"/>
      <c r="R7" s="17"/>
      <c r="S7" s="19"/>
      <c r="T7" s="19"/>
      <c r="U7" s="19"/>
      <c r="V7" s="19"/>
      <c r="W7" s="4" t="s">
        <v>13</v>
      </c>
    </row>
    <row r="8" spans="1:23" x14ac:dyDescent="0.25">
      <c r="W8" s="18" t="s">
        <v>16</v>
      </c>
    </row>
    <row r="9" spans="1:23" x14ac:dyDescent="0.25">
      <c r="W9" s="18" t="s">
        <v>14</v>
      </c>
    </row>
    <row r="11" spans="1:23" ht="28.9" customHeight="1" x14ac:dyDescent="0.25">
      <c r="T11" s="28" t="s">
        <v>27</v>
      </c>
      <c r="U11" s="28"/>
      <c r="V11" s="19"/>
      <c r="W11" s="17" t="s">
        <v>28</v>
      </c>
    </row>
    <row r="13" spans="1:23" x14ac:dyDescent="0.25">
      <c r="B13" s="32" t="s">
        <v>15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</row>
    <row r="14" spans="1:23" hidden="1" x14ac:dyDescent="0.25"/>
    <row r="16" spans="1:23" ht="68.25" customHeight="1" x14ac:dyDescent="0.25">
      <c r="A16" s="36" t="s">
        <v>11</v>
      </c>
      <c r="B16" s="37"/>
      <c r="C16" s="38">
        <f>SUM(W19:W57)</f>
        <v>1191867.5299999993</v>
      </c>
      <c r="D16" s="37"/>
      <c r="E16" s="9" t="s">
        <v>30</v>
      </c>
      <c r="F16" s="9" t="s">
        <v>30</v>
      </c>
      <c r="G16" s="9" t="s">
        <v>30</v>
      </c>
      <c r="H16" s="9" t="s">
        <v>69</v>
      </c>
      <c r="I16" s="8" t="s">
        <v>31</v>
      </c>
      <c r="J16" s="9" t="s">
        <v>70</v>
      </c>
      <c r="K16" s="9" t="s">
        <v>71</v>
      </c>
      <c r="L16" s="9" t="s">
        <v>72</v>
      </c>
      <c r="M16" s="9" t="s">
        <v>73</v>
      </c>
      <c r="N16" s="9" t="s">
        <v>74</v>
      </c>
      <c r="O16" s="9" t="s">
        <v>77</v>
      </c>
      <c r="P16" s="9" t="s">
        <v>75</v>
      </c>
      <c r="Q16" s="9" t="s">
        <v>76</v>
      </c>
      <c r="R16" s="11"/>
      <c r="S16" s="13"/>
      <c r="T16" s="13"/>
      <c r="U16" s="13"/>
      <c r="V16" s="13"/>
      <c r="W16" s="11"/>
    </row>
    <row r="17" spans="1:23" ht="30" customHeight="1" x14ac:dyDescent="0.25">
      <c r="A17" s="26" t="s">
        <v>0</v>
      </c>
      <c r="B17" s="26" t="s">
        <v>1</v>
      </c>
      <c r="C17" s="26" t="s">
        <v>2</v>
      </c>
      <c r="D17" s="26"/>
      <c r="E17" s="9" t="s">
        <v>32</v>
      </c>
      <c r="F17" s="9" t="s">
        <v>33</v>
      </c>
      <c r="G17" s="9" t="s">
        <v>34</v>
      </c>
      <c r="H17" s="11" t="s">
        <v>23</v>
      </c>
      <c r="I17" s="11" t="s">
        <v>24</v>
      </c>
      <c r="J17" s="11" t="s">
        <v>25</v>
      </c>
      <c r="K17" s="11" t="s">
        <v>26</v>
      </c>
      <c r="L17" s="11" t="s">
        <v>64</v>
      </c>
      <c r="M17" s="11" t="s">
        <v>65</v>
      </c>
      <c r="N17" s="11" t="s">
        <v>66</v>
      </c>
      <c r="O17" s="11" t="s">
        <v>67</v>
      </c>
      <c r="P17" s="11" t="s">
        <v>68</v>
      </c>
      <c r="Q17" s="11" t="s">
        <v>79</v>
      </c>
      <c r="R17" s="39" t="s">
        <v>12</v>
      </c>
      <c r="S17" s="26" t="s">
        <v>8</v>
      </c>
      <c r="T17" s="26" t="s">
        <v>9</v>
      </c>
      <c r="U17" s="26" t="s">
        <v>10</v>
      </c>
      <c r="V17" s="26" t="s">
        <v>6</v>
      </c>
      <c r="W17" s="35" t="s">
        <v>7</v>
      </c>
    </row>
    <row r="18" spans="1:23" x14ac:dyDescent="0.25">
      <c r="A18" s="27"/>
      <c r="B18" s="27"/>
      <c r="C18" s="14" t="s">
        <v>3</v>
      </c>
      <c r="D18" s="14" t="s">
        <v>4</v>
      </c>
      <c r="E18" s="9" t="s">
        <v>5</v>
      </c>
      <c r="F18" s="9" t="s">
        <v>5</v>
      </c>
      <c r="G18" s="9" t="s">
        <v>5</v>
      </c>
      <c r="H18" s="12" t="s">
        <v>5</v>
      </c>
      <c r="I18" s="12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12" t="s">
        <v>5</v>
      </c>
      <c r="O18" s="12" t="s">
        <v>5</v>
      </c>
      <c r="P18" s="12" t="s">
        <v>5</v>
      </c>
      <c r="Q18" s="12" t="s">
        <v>5</v>
      </c>
      <c r="R18" s="40"/>
      <c r="S18" s="26"/>
      <c r="T18" s="26"/>
      <c r="U18" s="26"/>
      <c r="V18" s="26"/>
      <c r="W18" s="35"/>
    </row>
    <row r="19" spans="1:23" x14ac:dyDescent="0.25">
      <c r="A19" s="16">
        <v>1</v>
      </c>
      <c r="B19" s="21" t="s">
        <v>37</v>
      </c>
      <c r="C19" s="13" t="s">
        <v>29</v>
      </c>
      <c r="D19" s="13">
        <v>160</v>
      </c>
      <c r="E19" s="9">
        <v>549.04999999999995</v>
      </c>
      <c r="F19" s="9">
        <v>572.85</v>
      </c>
      <c r="G19" s="9">
        <v>594.45000000000005</v>
      </c>
      <c r="H19" s="9"/>
      <c r="I19" s="9"/>
      <c r="J19" s="9"/>
      <c r="K19" s="11"/>
      <c r="L19" s="11"/>
      <c r="M19" s="11"/>
      <c r="N19" s="11"/>
      <c r="O19" s="11"/>
      <c r="P19" s="11"/>
      <c r="Q19" s="11"/>
      <c r="R19" s="11">
        <f t="shared" ref="R19:R57" si="0">ROUNDDOWN(AVERAGE(E19:Q19),2)</f>
        <v>572.11</v>
      </c>
      <c r="S19" s="13">
        <f xml:space="preserve"> COUNT(E19:Q19)</f>
        <v>3</v>
      </c>
      <c r="T19" s="13">
        <f>STDEV(E19:Q19)</f>
        <v>22.708882256362497</v>
      </c>
      <c r="U19" s="13">
        <f>T19/R19*100</f>
        <v>3.9693209795952691</v>
      </c>
      <c r="V19" s="13" t="str">
        <f>IF(U19&lt;33,"ОДНОРОДНЫЕ","НЕОДНОРОДНЫЕ")</f>
        <v>ОДНОРОДНЫЕ</v>
      </c>
      <c r="W19" s="11">
        <f>D19*R19</f>
        <v>91537.600000000006</v>
      </c>
    </row>
    <row r="20" spans="1:23" x14ac:dyDescent="0.25">
      <c r="A20" s="16">
        <v>2</v>
      </c>
      <c r="B20" s="21" t="s">
        <v>38</v>
      </c>
      <c r="C20" s="13" t="s">
        <v>29</v>
      </c>
      <c r="D20" s="13">
        <v>50</v>
      </c>
      <c r="E20" s="9">
        <v>44</v>
      </c>
      <c r="F20" s="9">
        <v>45.43</v>
      </c>
      <c r="G20" s="9">
        <v>46.89</v>
      </c>
      <c r="H20" s="9"/>
      <c r="I20" s="9"/>
      <c r="J20" s="9"/>
      <c r="K20" s="11"/>
      <c r="L20" s="11"/>
      <c r="M20" s="11"/>
      <c r="N20" s="11"/>
      <c r="O20" s="11"/>
      <c r="P20" s="11"/>
      <c r="Q20" s="11"/>
      <c r="R20" s="11">
        <f t="shared" si="0"/>
        <v>45.44</v>
      </c>
      <c r="S20" s="13">
        <f t="shared" ref="S20:S57" si="1" xml:space="preserve"> COUNT(E20:Q20)</f>
        <v>3</v>
      </c>
      <c r="T20" s="13">
        <f>STDEV(E20:Q20)</f>
        <v>1.4450259513240586</v>
      </c>
      <c r="U20" s="13">
        <f t="shared" ref="U20:U30" si="2">T20/R20*100</f>
        <v>3.180074716822312</v>
      </c>
      <c r="V20" s="13" t="str">
        <f t="shared" ref="V20:V30" si="3">IF(U20&lt;33,"ОДНОРОДНЫЕ","НЕОДНОРОДНЫЕ")</f>
        <v>ОДНОРОДНЫЕ</v>
      </c>
      <c r="W20" s="11">
        <f t="shared" ref="W20:W57" si="4">D20*R20</f>
        <v>2272</v>
      </c>
    </row>
    <row r="21" spans="1:23" ht="30" x14ac:dyDescent="0.25">
      <c r="A21" s="16">
        <v>3</v>
      </c>
      <c r="B21" s="21" t="s">
        <v>39</v>
      </c>
      <c r="C21" s="13" t="s">
        <v>29</v>
      </c>
      <c r="D21" s="13">
        <v>300</v>
      </c>
      <c r="E21" s="9">
        <v>1714.94</v>
      </c>
      <c r="F21" s="9">
        <v>1730.25</v>
      </c>
      <c r="G21" s="9"/>
      <c r="H21" s="9"/>
      <c r="I21" s="9">
        <v>1730.26</v>
      </c>
      <c r="J21" s="9"/>
      <c r="K21" s="11"/>
      <c r="L21" s="11"/>
      <c r="M21" s="11"/>
      <c r="N21" s="11"/>
      <c r="O21" s="11"/>
      <c r="P21" s="11"/>
      <c r="Q21" s="11"/>
      <c r="R21" s="11">
        <f t="shared" si="0"/>
        <v>1725.15</v>
      </c>
      <c r="S21" s="13">
        <f t="shared" si="1"/>
        <v>3</v>
      </c>
      <c r="T21" s="13">
        <f t="shared" ref="T21:T57" si="5">STDEV(E21:Q21)</f>
        <v>8.8421207863271913</v>
      </c>
      <c r="U21" s="13">
        <f t="shared" si="2"/>
        <v>0.51254214336881954</v>
      </c>
      <c r="V21" s="13" t="str">
        <f t="shared" si="3"/>
        <v>ОДНОРОДНЫЕ</v>
      </c>
      <c r="W21" s="11">
        <f t="shared" si="4"/>
        <v>517545</v>
      </c>
    </row>
    <row r="22" spans="1:23" x14ac:dyDescent="0.25">
      <c r="A22" s="16">
        <v>4</v>
      </c>
      <c r="B22" s="21" t="s">
        <v>40</v>
      </c>
      <c r="C22" s="13" t="s">
        <v>29</v>
      </c>
      <c r="D22" s="13">
        <v>110</v>
      </c>
      <c r="E22" s="9">
        <v>224.51</v>
      </c>
      <c r="F22" s="9">
        <v>281.83</v>
      </c>
      <c r="G22" s="9">
        <v>299.04000000000002</v>
      </c>
      <c r="H22" s="9"/>
      <c r="I22" s="9"/>
      <c r="J22" s="9"/>
      <c r="K22" s="11"/>
      <c r="L22" s="11"/>
      <c r="M22" s="11"/>
      <c r="N22" s="11"/>
      <c r="O22" s="11"/>
      <c r="P22" s="11"/>
      <c r="Q22" s="11"/>
      <c r="R22" s="11">
        <f t="shared" si="0"/>
        <v>268.45999999999998</v>
      </c>
      <c r="S22" s="13">
        <f t="shared" si="1"/>
        <v>3</v>
      </c>
      <c r="T22" s="13">
        <f t="shared" si="5"/>
        <v>39.022402540079305</v>
      </c>
      <c r="U22" s="13">
        <f t="shared" si="2"/>
        <v>14.535648714921892</v>
      </c>
      <c r="V22" s="13" t="str">
        <f t="shared" si="3"/>
        <v>ОДНОРОДНЫЕ</v>
      </c>
      <c r="W22" s="11">
        <f t="shared" si="4"/>
        <v>29530.6</v>
      </c>
    </row>
    <row r="23" spans="1:23" x14ac:dyDescent="0.25">
      <c r="A23" s="16">
        <v>5</v>
      </c>
      <c r="B23" s="21" t="s">
        <v>41</v>
      </c>
      <c r="C23" s="13" t="s">
        <v>29</v>
      </c>
      <c r="D23" s="13">
        <v>230</v>
      </c>
      <c r="E23" s="9">
        <v>420.9</v>
      </c>
      <c r="F23" s="9">
        <v>484.67</v>
      </c>
      <c r="G23" s="9">
        <v>508.31</v>
      </c>
      <c r="H23" s="9"/>
      <c r="I23" s="9"/>
      <c r="J23" s="9"/>
      <c r="K23" s="11"/>
      <c r="L23" s="11"/>
      <c r="M23" s="11"/>
      <c r="N23" s="11"/>
      <c r="O23" s="11"/>
      <c r="P23" s="11"/>
      <c r="Q23" s="11"/>
      <c r="R23" s="11">
        <f t="shared" si="0"/>
        <v>471.29</v>
      </c>
      <c r="S23" s="13">
        <f t="shared" si="1"/>
        <v>3</v>
      </c>
      <c r="T23" s="13">
        <f t="shared" si="5"/>
        <v>45.214250334748833</v>
      </c>
      <c r="U23" s="13">
        <f t="shared" si="2"/>
        <v>9.5937215588594782</v>
      </c>
      <c r="V23" s="13" t="str">
        <f t="shared" si="3"/>
        <v>ОДНОРОДНЫЕ</v>
      </c>
      <c r="W23" s="11">
        <f t="shared" si="4"/>
        <v>108396.70000000001</v>
      </c>
    </row>
    <row r="24" spans="1:23" x14ac:dyDescent="0.25">
      <c r="A24" s="16">
        <v>6</v>
      </c>
      <c r="B24" s="21" t="s">
        <v>42</v>
      </c>
      <c r="C24" s="13" t="s">
        <v>29</v>
      </c>
      <c r="D24" s="13">
        <v>130</v>
      </c>
      <c r="E24" s="9">
        <v>81.86</v>
      </c>
      <c r="F24" s="9">
        <v>82.62</v>
      </c>
      <c r="G24" s="9">
        <v>85.95</v>
      </c>
      <c r="H24" s="9"/>
      <c r="I24" s="9"/>
      <c r="J24" s="9"/>
      <c r="K24" s="11"/>
      <c r="L24" s="11"/>
      <c r="M24" s="11"/>
      <c r="N24" s="11"/>
      <c r="O24" s="11"/>
      <c r="P24" s="11"/>
      <c r="Q24" s="11"/>
      <c r="R24" s="11">
        <f t="shared" si="0"/>
        <v>83.47</v>
      </c>
      <c r="S24" s="13">
        <f t="shared" si="1"/>
        <v>3</v>
      </c>
      <c r="T24" s="13">
        <f t="shared" si="5"/>
        <v>2.1754156690925384</v>
      </c>
      <c r="U24" s="13">
        <f t="shared" si="2"/>
        <v>2.6062245945759415</v>
      </c>
      <c r="V24" s="13" t="str">
        <f t="shared" si="3"/>
        <v>ОДНОРОДНЫЕ</v>
      </c>
      <c r="W24" s="11">
        <f t="shared" si="4"/>
        <v>10851.1</v>
      </c>
    </row>
    <row r="25" spans="1:23" x14ac:dyDescent="0.25">
      <c r="A25" s="16">
        <v>7</v>
      </c>
      <c r="B25" s="21" t="s">
        <v>43</v>
      </c>
      <c r="C25" s="13" t="s">
        <v>29</v>
      </c>
      <c r="D25" s="13">
        <v>5</v>
      </c>
      <c r="E25" s="9">
        <v>1352.64</v>
      </c>
      <c r="F25" s="9">
        <v>1442</v>
      </c>
      <c r="G25" s="9">
        <v>1444.7</v>
      </c>
      <c r="H25" s="9"/>
      <c r="I25" s="9"/>
      <c r="J25" s="9"/>
      <c r="K25" s="11"/>
      <c r="L25" s="11"/>
      <c r="M25" s="11"/>
      <c r="N25" s="11"/>
      <c r="O25" s="11"/>
      <c r="P25" s="11"/>
      <c r="Q25" s="11"/>
      <c r="R25" s="11">
        <f t="shared" si="0"/>
        <v>1413.11</v>
      </c>
      <c r="S25" s="13">
        <f t="shared" si="1"/>
        <v>3</v>
      </c>
      <c r="T25" s="13">
        <f t="shared" si="5"/>
        <v>52.38883977846168</v>
      </c>
      <c r="U25" s="13">
        <f t="shared" si="2"/>
        <v>3.7073433616959535</v>
      </c>
      <c r="V25" s="13" t="str">
        <f t="shared" si="3"/>
        <v>ОДНОРОДНЫЕ</v>
      </c>
      <c r="W25" s="11">
        <f t="shared" si="4"/>
        <v>7065.5499999999993</v>
      </c>
    </row>
    <row r="26" spans="1:23" x14ac:dyDescent="0.25">
      <c r="A26" s="16">
        <v>8</v>
      </c>
      <c r="B26" s="21" t="s">
        <v>44</v>
      </c>
      <c r="C26" s="13" t="s">
        <v>29</v>
      </c>
      <c r="D26" s="13">
        <v>400</v>
      </c>
      <c r="E26" s="9">
        <v>380</v>
      </c>
      <c r="F26" s="9">
        <v>415.66</v>
      </c>
      <c r="G26" s="9">
        <v>508.09</v>
      </c>
      <c r="H26" s="9"/>
      <c r="I26" s="9"/>
      <c r="J26" s="9"/>
      <c r="K26" s="11"/>
      <c r="L26" s="11"/>
      <c r="M26" s="11"/>
      <c r="N26" s="11"/>
      <c r="O26" s="11"/>
      <c r="P26" s="11"/>
      <c r="Q26" s="11"/>
      <c r="R26" s="11">
        <f t="shared" si="0"/>
        <v>434.58</v>
      </c>
      <c r="S26" s="13">
        <f t="shared" si="1"/>
        <v>3</v>
      </c>
      <c r="T26" s="13">
        <f t="shared" si="5"/>
        <v>66.108482310012846</v>
      </c>
      <c r="U26" s="13">
        <f t="shared" si="2"/>
        <v>15.212039741822645</v>
      </c>
      <c r="V26" s="13" t="str">
        <f t="shared" si="3"/>
        <v>ОДНОРОДНЫЕ</v>
      </c>
      <c r="W26" s="11">
        <f t="shared" si="4"/>
        <v>173832</v>
      </c>
    </row>
    <row r="27" spans="1:23" x14ac:dyDescent="0.25">
      <c r="A27" s="16">
        <v>9</v>
      </c>
      <c r="B27" s="21" t="s">
        <v>45</v>
      </c>
      <c r="C27" s="13" t="s">
        <v>29</v>
      </c>
      <c r="D27" s="13">
        <v>100</v>
      </c>
      <c r="E27" s="9">
        <v>48.8</v>
      </c>
      <c r="F27" s="9">
        <v>51.85</v>
      </c>
      <c r="G27" s="9">
        <v>57.74</v>
      </c>
      <c r="H27" s="9"/>
      <c r="I27" s="9"/>
      <c r="J27" s="9"/>
      <c r="K27" s="11"/>
      <c r="L27" s="11"/>
      <c r="M27" s="11"/>
      <c r="N27" s="11"/>
      <c r="O27" s="11"/>
      <c r="P27" s="11"/>
      <c r="Q27" s="11"/>
      <c r="R27" s="11">
        <f t="shared" si="0"/>
        <v>52.79</v>
      </c>
      <c r="S27" s="13">
        <f t="shared" si="1"/>
        <v>3</v>
      </c>
      <c r="T27" s="13">
        <f t="shared" si="5"/>
        <v>4.5445608515381721</v>
      </c>
      <c r="U27" s="13">
        <f t="shared" si="2"/>
        <v>8.608753270578088</v>
      </c>
      <c r="V27" s="13" t="str">
        <f t="shared" si="3"/>
        <v>ОДНОРОДНЫЕ</v>
      </c>
      <c r="W27" s="11">
        <f t="shared" si="4"/>
        <v>5279</v>
      </c>
    </row>
    <row r="28" spans="1:23" x14ac:dyDescent="0.25">
      <c r="A28" s="16">
        <v>10</v>
      </c>
      <c r="B28" s="21" t="s">
        <v>45</v>
      </c>
      <c r="C28" s="13" t="s">
        <v>29</v>
      </c>
      <c r="D28" s="13">
        <v>160</v>
      </c>
      <c r="E28" s="9">
        <v>61</v>
      </c>
      <c r="F28" s="9">
        <v>64.28</v>
      </c>
      <c r="G28" s="9">
        <v>64.3</v>
      </c>
      <c r="H28" s="9"/>
      <c r="I28" s="9"/>
      <c r="J28" s="9"/>
      <c r="K28" s="11"/>
      <c r="L28" s="11"/>
      <c r="M28" s="11"/>
      <c r="N28" s="11"/>
      <c r="O28" s="11"/>
      <c r="P28" s="11"/>
      <c r="Q28" s="11"/>
      <c r="R28" s="11">
        <f t="shared" si="0"/>
        <v>63.19</v>
      </c>
      <c r="S28" s="13">
        <f t="shared" si="1"/>
        <v>3</v>
      </c>
      <c r="T28" s="13">
        <f t="shared" si="5"/>
        <v>1.899508708412081</v>
      </c>
      <c r="U28" s="13">
        <f t="shared" si="2"/>
        <v>3.006027391062005</v>
      </c>
      <c r="V28" s="13" t="str">
        <f t="shared" si="3"/>
        <v>ОДНОРОДНЫЕ</v>
      </c>
      <c r="W28" s="11">
        <f t="shared" si="4"/>
        <v>10110.4</v>
      </c>
    </row>
    <row r="29" spans="1:23" x14ac:dyDescent="0.25">
      <c r="A29" s="16">
        <v>11</v>
      </c>
      <c r="B29" s="21" t="s">
        <v>46</v>
      </c>
      <c r="C29" s="13" t="s">
        <v>29</v>
      </c>
      <c r="D29" s="13">
        <v>350</v>
      </c>
      <c r="E29" s="9">
        <v>57.66</v>
      </c>
      <c r="F29" s="9">
        <v>58.96</v>
      </c>
      <c r="G29" s="9">
        <v>59.73</v>
      </c>
      <c r="H29" s="9"/>
      <c r="I29" s="9"/>
      <c r="J29" s="9"/>
      <c r="K29" s="11"/>
      <c r="L29" s="11"/>
      <c r="M29" s="11"/>
      <c r="N29" s="11"/>
      <c r="O29" s="11"/>
      <c r="P29" s="11"/>
      <c r="Q29" s="11"/>
      <c r="R29" s="11">
        <f t="shared" si="0"/>
        <v>58.78</v>
      </c>
      <c r="S29" s="13">
        <f t="shared" si="1"/>
        <v>3</v>
      </c>
      <c r="T29" s="13">
        <f t="shared" si="5"/>
        <v>1.0462472620434113</v>
      </c>
      <c r="U29" s="13">
        <f t="shared" si="2"/>
        <v>1.7799374992232244</v>
      </c>
      <c r="V29" s="13" t="str">
        <f t="shared" si="3"/>
        <v>ОДНОРОДНЫЕ</v>
      </c>
      <c r="W29" s="11">
        <f t="shared" si="4"/>
        <v>20573</v>
      </c>
    </row>
    <row r="30" spans="1:23" x14ac:dyDescent="0.25">
      <c r="A30" s="16">
        <v>12</v>
      </c>
      <c r="B30" s="21" t="s">
        <v>46</v>
      </c>
      <c r="C30" s="13" t="s">
        <v>29</v>
      </c>
      <c r="D30" s="13">
        <v>30</v>
      </c>
      <c r="E30" s="9">
        <v>142.69999999999999</v>
      </c>
      <c r="F30" s="9">
        <v>142.84</v>
      </c>
      <c r="G30" s="9">
        <v>147.5</v>
      </c>
      <c r="H30" s="9"/>
      <c r="I30" s="9"/>
      <c r="J30" s="9"/>
      <c r="K30" s="11"/>
      <c r="L30" s="11"/>
      <c r="M30" s="11"/>
      <c r="N30" s="11"/>
      <c r="O30" s="11"/>
      <c r="P30" s="11"/>
      <c r="Q30" s="11"/>
      <c r="R30" s="11">
        <f t="shared" si="0"/>
        <v>144.34</v>
      </c>
      <c r="S30" s="13">
        <f t="shared" si="1"/>
        <v>3</v>
      </c>
      <c r="T30" s="13">
        <f t="shared" si="5"/>
        <v>2.7317637770007397</v>
      </c>
      <c r="U30" s="13">
        <f t="shared" si="2"/>
        <v>1.8925895642238739</v>
      </c>
      <c r="V30" s="13" t="str">
        <f t="shared" si="3"/>
        <v>ОДНОРОДНЫЕ</v>
      </c>
      <c r="W30" s="11">
        <f t="shared" si="4"/>
        <v>4330.2</v>
      </c>
    </row>
    <row r="31" spans="1:23" x14ac:dyDescent="0.25">
      <c r="A31" s="16">
        <v>13</v>
      </c>
      <c r="B31" s="21" t="s">
        <v>46</v>
      </c>
      <c r="C31" s="13" t="s">
        <v>29</v>
      </c>
      <c r="D31" s="13">
        <v>50</v>
      </c>
      <c r="E31" s="9">
        <v>325.17</v>
      </c>
      <c r="F31" s="9">
        <v>334.61</v>
      </c>
      <c r="G31" s="9">
        <v>338.91</v>
      </c>
      <c r="H31" s="9"/>
      <c r="I31" s="9"/>
      <c r="J31" s="9"/>
      <c r="K31" s="11"/>
      <c r="L31" s="11"/>
      <c r="M31" s="11"/>
      <c r="N31" s="11"/>
      <c r="O31" s="11"/>
      <c r="P31" s="11"/>
      <c r="Q31" s="11"/>
      <c r="R31" s="11">
        <f t="shared" si="0"/>
        <v>332.89</v>
      </c>
      <c r="S31" s="13">
        <f t="shared" si="1"/>
        <v>3</v>
      </c>
      <c r="T31" s="13">
        <f t="shared" si="5"/>
        <v>7.0284090186423693</v>
      </c>
      <c r="U31" s="13">
        <f t="shared" ref="U31:U44" si="6">T31/R31*100</f>
        <v>2.1113307755241579</v>
      </c>
      <c r="V31" s="13" t="str">
        <f t="shared" ref="V31:V44" si="7">IF(U31&lt;33,"ОДНОРОДНЫЕ","НЕОДНОРОДНЫЕ")</f>
        <v>ОДНОРОДНЫЕ</v>
      </c>
      <c r="W31" s="11">
        <f t="shared" si="4"/>
        <v>16644.5</v>
      </c>
    </row>
    <row r="32" spans="1:23" x14ac:dyDescent="0.25">
      <c r="A32" s="16">
        <v>14</v>
      </c>
      <c r="B32" s="21" t="s">
        <v>47</v>
      </c>
      <c r="C32" s="13" t="s">
        <v>29</v>
      </c>
      <c r="D32" s="13">
        <v>300</v>
      </c>
      <c r="E32" s="9">
        <v>122.1</v>
      </c>
      <c r="F32" s="9">
        <v>129.28</v>
      </c>
      <c r="G32" s="9">
        <v>130.38999999999999</v>
      </c>
      <c r="H32" s="9"/>
      <c r="I32" s="9"/>
      <c r="J32" s="9"/>
      <c r="K32" s="11"/>
      <c r="L32" s="11"/>
      <c r="M32" s="11"/>
      <c r="N32" s="11"/>
      <c r="O32" s="11"/>
      <c r="P32" s="11"/>
      <c r="Q32" s="11"/>
      <c r="R32" s="11">
        <f t="shared" si="0"/>
        <v>127.25</v>
      </c>
      <c r="S32" s="13">
        <f t="shared" si="1"/>
        <v>3</v>
      </c>
      <c r="T32" s="13">
        <f t="shared" si="5"/>
        <v>4.5001592564411892</v>
      </c>
      <c r="U32" s="13">
        <f t="shared" si="6"/>
        <v>3.536470928441013</v>
      </c>
      <c r="V32" s="13" t="str">
        <f t="shared" si="7"/>
        <v>ОДНОРОДНЫЕ</v>
      </c>
      <c r="W32" s="11">
        <f t="shared" si="4"/>
        <v>38175</v>
      </c>
    </row>
    <row r="33" spans="1:23" ht="45" x14ac:dyDescent="0.25">
      <c r="A33" s="16">
        <v>15</v>
      </c>
      <c r="B33" s="22" t="s">
        <v>48</v>
      </c>
      <c r="C33" s="13" t="s">
        <v>29</v>
      </c>
      <c r="D33" s="13">
        <v>25</v>
      </c>
      <c r="E33" s="9">
        <v>35.340000000000003</v>
      </c>
      <c r="F33" s="9">
        <v>43.93</v>
      </c>
      <c r="G33" s="9">
        <v>46.45</v>
      </c>
      <c r="H33" s="9"/>
      <c r="I33" s="9"/>
      <c r="J33" s="9"/>
      <c r="K33" s="11"/>
      <c r="L33" s="11"/>
      <c r="M33" s="11"/>
      <c r="N33" s="11"/>
      <c r="O33" s="11"/>
      <c r="P33" s="11"/>
      <c r="Q33" s="11"/>
      <c r="R33" s="11">
        <f t="shared" si="0"/>
        <v>41.9</v>
      </c>
      <c r="S33" s="13">
        <f t="shared" si="1"/>
        <v>3</v>
      </c>
      <c r="T33" s="13">
        <f t="shared" si="5"/>
        <v>5.8248118710678964</v>
      </c>
      <c r="U33" s="13">
        <f t="shared" si="6"/>
        <v>13.901698976295695</v>
      </c>
      <c r="V33" s="13" t="str">
        <f t="shared" si="7"/>
        <v>ОДНОРОДНЫЕ</v>
      </c>
      <c r="W33" s="11">
        <f t="shared" si="4"/>
        <v>1047.5</v>
      </c>
    </row>
    <row r="34" spans="1:23" x14ac:dyDescent="0.25">
      <c r="A34" s="16">
        <v>16</v>
      </c>
      <c r="B34" s="21" t="s">
        <v>49</v>
      </c>
      <c r="C34" s="13" t="s">
        <v>29</v>
      </c>
      <c r="D34" s="13">
        <v>10</v>
      </c>
      <c r="E34" s="9">
        <v>489.66</v>
      </c>
      <c r="F34" s="9"/>
      <c r="G34" s="9"/>
      <c r="H34" s="9"/>
      <c r="I34" s="9">
        <v>487.73</v>
      </c>
      <c r="J34" s="9">
        <v>541</v>
      </c>
      <c r="K34" s="11"/>
      <c r="L34" s="11"/>
      <c r="M34" s="11"/>
      <c r="N34" s="11"/>
      <c r="O34" s="11"/>
      <c r="P34" s="11"/>
      <c r="Q34" s="11"/>
      <c r="R34" s="11">
        <f t="shared" si="0"/>
        <v>506.13</v>
      </c>
      <c r="S34" s="13">
        <f t="shared" si="1"/>
        <v>3</v>
      </c>
      <c r="T34" s="13">
        <f t="shared" si="5"/>
        <v>30.213720393225316</v>
      </c>
      <c r="U34" s="13">
        <f t="shared" si="6"/>
        <v>5.9695573060726126</v>
      </c>
      <c r="V34" s="13" t="str">
        <f t="shared" si="7"/>
        <v>ОДНОРОДНЫЕ</v>
      </c>
      <c r="W34" s="11">
        <f t="shared" si="4"/>
        <v>5061.3</v>
      </c>
    </row>
    <row r="35" spans="1:23" x14ac:dyDescent="0.25">
      <c r="A35" s="16">
        <v>17</v>
      </c>
      <c r="B35" s="21" t="s">
        <v>49</v>
      </c>
      <c r="C35" s="13" t="s">
        <v>29</v>
      </c>
      <c r="D35" s="13">
        <v>10</v>
      </c>
      <c r="E35" s="9">
        <v>905.1</v>
      </c>
      <c r="F35" s="9"/>
      <c r="G35" s="9"/>
      <c r="H35" s="9">
        <v>1008</v>
      </c>
      <c r="I35" s="9">
        <v>934.63699999999994</v>
      </c>
      <c r="J35" s="9"/>
      <c r="K35" s="11"/>
      <c r="L35" s="11"/>
      <c r="M35" s="11"/>
      <c r="N35" s="11"/>
      <c r="O35" s="11"/>
      <c r="P35" s="11"/>
      <c r="Q35" s="11"/>
      <c r="R35" s="11">
        <f t="shared" si="0"/>
        <v>949.24</v>
      </c>
      <c r="S35" s="13">
        <f t="shared" si="1"/>
        <v>3</v>
      </c>
      <c r="T35" s="13">
        <f t="shared" si="5"/>
        <v>52.982660902726778</v>
      </c>
      <c r="U35" s="13">
        <f t="shared" si="6"/>
        <v>5.5815874702632398</v>
      </c>
      <c r="V35" s="13" t="str">
        <f t="shared" si="7"/>
        <v>ОДНОРОДНЫЕ</v>
      </c>
      <c r="W35" s="11">
        <f t="shared" si="4"/>
        <v>9492.4</v>
      </c>
    </row>
    <row r="36" spans="1:23" x14ac:dyDescent="0.25">
      <c r="A36" s="16">
        <v>18</v>
      </c>
      <c r="B36" s="21" t="s">
        <v>49</v>
      </c>
      <c r="C36" s="13" t="s">
        <v>29</v>
      </c>
      <c r="D36" s="13">
        <v>7</v>
      </c>
      <c r="E36" s="9">
        <v>963.93</v>
      </c>
      <c r="F36" s="9"/>
      <c r="G36" s="9"/>
      <c r="H36" s="9">
        <v>937</v>
      </c>
      <c r="I36" s="9">
        <v>1013.54</v>
      </c>
      <c r="J36" s="9"/>
      <c r="K36" s="11"/>
      <c r="L36" s="11"/>
      <c r="M36" s="11"/>
      <c r="N36" s="11"/>
      <c r="O36" s="11"/>
      <c r="P36" s="11"/>
      <c r="Q36" s="11"/>
      <c r="R36" s="11">
        <f t="shared" si="0"/>
        <v>971.49</v>
      </c>
      <c r="S36" s="13">
        <f t="shared" si="1"/>
        <v>3</v>
      </c>
      <c r="T36" s="13">
        <f t="shared" si="5"/>
        <v>38.825997733477486</v>
      </c>
      <c r="U36" s="13">
        <f t="shared" si="6"/>
        <v>3.9965411618727402</v>
      </c>
      <c r="V36" s="13" t="str">
        <f t="shared" si="7"/>
        <v>ОДНОРОДНЫЕ</v>
      </c>
      <c r="W36" s="11">
        <f t="shared" si="4"/>
        <v>6800.43</v>
      </c>
    </row>
    <row r="37" spans="1:23" x14ac:dyDescent="0.25">
      <c r="A37" s="16">
        <v>19</v>
      </c>
      <c r="B37" s="22" t="s">
        <v>50</v>
      </c>
      <c r="C37" s="13" t="s">
        <v>29</v>
      </c>
      <c r="D37" s="13">
        <v>1</v>
      </c>
      <c r="E37" s="9">
        <v>1207.98</v>
      </c>
      <c r="F37" s="9">
        <v>1223.6400000000001</v>
      </c>
      <c r="G37" s="9">
        <v>1275</v>
      </c>
      <c r="H37" s="9"/>
      <c r="I37" s="9"/>
      <c r="J37" s="9"/>
      <c r="K37" s="11"/>
      <c r="L37" s="11"/>
      <c r="M37" s="11"/>
      <c r="N37" s="11"/>
      <c r="O37" s="11"/>
      <c r="P37" s="11"/>
      <c r="Q37" s="11"/>
      <c r="R37" s="11">
        <f t="shared" si="0"/>
        <v>1235.54</v>
      </c>
      <c r="S37" s="13">
        <f t="shared" si="1"/>
        <v>3</v>
      </c>
      <c r="T37" s="13">
        <f t="shared" si="5"/>
        <v>35.058916126999684</v>
      </c>
      <c r="U37" s="13">
        <f t="shared" si="6"/>
        <v>2.8375379289217415</v>
      </c>
      <c r="V37" s="13" t="str">
        <f t="shared" si="7"/>
        <v>ОДНОРОДНЫЕ</v>
      </c>
      <c r="W37" s="11">
        <f t="shared" si="4"/>
        <v>1235.54</v>
      </c>
    </row>
    <row r="38" spans="1:23" x14ac:dyDescent="0.25">
      <c r="A38" s="16">
        <v>20</v>
      </c>
      <c r="B38" s="22" t="s">
        <v>51</v>
      </c>
      <c r="C38" s="13" t="s">
        <v>29</v>
      </c>
      <c r="D38" s="13">
        <v>18</v>
      </c>
      <c r="E38" s="9">
        <v>444.51</v>
      </c>
      <c r="F38" s="9">
        <v>452.06</v>
      </c>
      <c r="G38" s="9"/>
      <c r="H38" s="9"/>
      <c r="I38" s="9"/>
      <c r="J38" s="9">
        <v>487</v>
      </c>
      <c r="K38" s="11"/>
      <c r="L38" s="11"/>
      <c r="M38" s="11"/>
      <c r="N38" s="11"/>
      <c r="O38" s="11"/>
      <c r="P38" s="11"/>
      <c r="Q38" s="11"/>
      <c r="R38" s="11">
        <f t="shared" si="0"/>
        <v>461.19</v>
      </c>
      <c r="S38" s="13">
        <f t="shared" si="1"/>
        <v>3</v>
      </c>
      <c r="T38" s="13">
        <f t="shared" si="5"/>
        <v>22.668650158313355</v>
      </c>
      <c r="U38" s="13">
        <f t="shared" si="6"/>
        <v>4.9152518828060785</v>
      </c>
      <c r="V38" s="13" t="str">
        <f t="shared" si="7"/>
        <v>ОДНОРОДНЫЕ</v>
      </c>
      <c r="W38" s="11">
        <f t="shared" si="4"/>
        <v>8301.42</v>
      </c>
    </row>
    <row r="39" spans="1:23" x14ac:dyDescent="0.25">
      <c r="A39" s="16">
        <v>21</v>
      </c>
      <c r="B39" s="22" t="s">
        <v>51</v>
      </c>
      <c r="C39" s="13" t="s">
        <v>29</v>
      </c>
      <c r="D39" s="13">
        <v>45</v>
      </c>
      <c r="E39" s="9">
        <v>212.99</v>
      </c>
      <c r="F39" s="9">
        <v>235.22</v>
      </c>
      <c r="G39" s="9"/>
      <c r="H39" s="9"/>
      <c r="I39" s="9"/>
      <c r="J39" s="9">
        <v>236</v>
      </c>
      <c r="K39" s="11"/>
      <c r="L39" s="11"/>
      <c r="M39" s="11"/>
      <c r="N39" s="11"/>
      <c r="O39" s="11"/>
      <c r="P39" s="11"/>
      <c r="Q39" s="11"/>
      <c r="R39" s="11">
        <f t="shared" si="0"/>
        <v>228.07</v>
      </c>
      <c r="S39" s="13">
        <f t="shared" si="1"/>
        <v>3</v>
      </c>
      <c r="T39" s="13">
        <f t="shared" si="5"/>
        <v>13.065485065622321</v>
      </c>
      <c r="U39" s="13">
        <f t="shared" si="6"/>
        <v>5.728717089324471</v>
      </c>
      <c r="V39" s="13" t="str">
        <f t="shared" si="7"/>
        <v>ОДНОРОДНЫЕ</v>
      </c>
      <c r="W39" s="11">
        <f t="shared" si="4"/>
        <v>10263.15</v>
      </c>
    </row>
    <row r="40" spans="1:23" x14ac:dyDescent="0.25">
      <c r="A40" s="16">
        <v>22</v>
      </c>
      <c r="B40" s="21" t="s">
        <v>52</v>
      </c>
      <c r="C40" s="13" t="s">
        <v>29</v>
      </c>
      <c r="D40" s="13">
        <v>2</v>
      </c>
      <c r="E40" s="9">
        <v>735.07</v>
      </c>
      <c r="F40" s="9">
        <v>752.27</v>
      </c>
      <c r="G40" s="9">
        <v>799.41</v>
      </c>
      <c r="H40" s="9"/>
      <c r="I40" s="9"/>
      <c r="J40" s="9"/>
      <c r="K40" s="11"/>
      <c r="L40" s="11"/>
      <c r="M40" s="11"/>
      <c r="N40" s="11"/>
      <c r="O40" s="11"/>
      <c r="P40" s="11"/>
      <c r="Q40" s="11"/>
      <c r="R40" s="11">
        <f t="shared" si="0"/>
        <v>762.25</v>
      </c>
      <c r="S40" s="13">
        <f t="shared" si="1"/>
        <v>3</v>
      </c>
      <c r="T40" s="13">
        <f t="shared" si="5"/>
        <v>33.310797048404552</v>
      </c>
      <c r="U40" s="13">
        <f t="shared" si="6"/>
        <v>4.3700619282918396</v>
      </c>
      <c r="V40" s="13" t="str">
        <f t="shared" si="7"/>
        <v>ОДНОРОДНЫЕ</v>
      </c>
      <c r="W40" s="11">
        <f t="shared" si="4"/>
        <v>1524.5</v>
      </c>
    </row>
    <row r="41" spans="1:23" x14ac:dyDescent="0.25">
      <c r="A41" s="16">
        <v>23</v>
      </c>
      <c r="B41" s="22" t="s">
        <v>53</v>
      </c>
      <c r="C41" s="13" t="s">
        <v>29</v>
      </c>
      <c r="D41" s="13">
        <v>3</v>
      </c>
      <c r="E41" s="9">
        <v>966.93</v>
      </c>
      <c r="F41" s="9">
        <v>972.19</v>
      </c>
      <c r="G41" s="9">
        <v>1010.27</v>
      </c>
      <c r="H41" s="9"/>
      <c r="I41" s="9"/>
      <c r="J41" s="9"/>
      <c r="K41" s="11"/>
      <c r="L41" s="11"/>
      <c r="M41" s="11"/>
      <c r="N41" s="11"/>
      <c r="O41" s="11"/>
      <c r="P41" s="11"/>
      <c r="Q41" s="11"/>
      <c r="R41" s="11">
        <f t="shared" si="0"/>
        <v>983.13</v>
      </c>
      <c r="S41" s="13">
        <f t="shared" si="1"/>
        <v>3</v>
      </c>
      <c r="T41" s="13">
        <f t="shared" si="5"/>
        <v>23.650615213985443</v>
      </c>
      <c r="U41" s="13">
        <f t="shared" si="6"/>
        <v>2.4056447483024059</v>
      </c>
      <c r="V41" s="13" t="str">
        <f t="shared" si="7"/>
        <v>ОДНОРОДНЫЕ</v>
      </c>
      <c r="W41" s="11">
        <f t="shared" si="4"/>
        <v>2949.39</v>
      </c>
    </row>
    <row r="42" spans="1:23" x14ac:dyDescent="0.25">
      <c r="A42" s="16">
        <v>24</v>
      </c>
      <c r="B42" s="22" t="s">
        <v>53</v>
      </c>
      <c r="C42" s="13" t="s">
        <v>29</v>
      </c>
      <c r="D42" s="13">
        <v>2</v>
      </c>
      <c r="E42" s="9">
        <v>444.64</v>
      </c>
      <c r="F42" s="9">
        <v>508.45</v>
      </c>
      <c r="G42" s="9"/>
      <c r="H42" s="9"/>
      <c r="I42" s="9"/>
      <c r="J42" s="9">
        <v>417</v>
      </c>
      <c r="K42" s="11"/>
      <c r="L42" s="11"/>
      <c r="M42" s="11"/>
      <c r="N42" s="11"/>
      <c r="O42" s="11"/>
      <c r="P42" s="11"/>
      <c r="Q42" s="11"/>
      <c r="R42" s="11">
        <f t="shared" si="0"/>
        <v>456.69</v>
      </c>
      <c r="S42" s="13">
        <f t="shared" si="1"/>
        <v>3</v>
      </c>
      <c r="T42" s="13">
        <f t="shared" si="5"/>
        <v>46.902004576919019</v>
      </c>
      <c r="U42" s="13">
        <f t="shared" si="6"/>
        <v>10.269987207278247</v>
      </c>
      <c r="V42" s="13" t="str">
        <f t="shared" si="7"/>
        <v>ОДНОРОДНЫЕ</v>
      </c>
      <c r="W42" s="11">
        <f t="shared" si="4"/>
        <v>913.38</v>
      </c>
    </row>
    <row r="43" spans="1:23" x14ac:dyDescent="0.25">
      <c r="A43" s="16">
        <v>25</v>
      </c>
      <c r="B43" s="21" t="s">
        <v>54</v>
      </c>
      <c r="C43" s="13" t="s">
        <v>29</v>
      </c>
      <c r="D43" s="13">
        <v>12</v>
      </c>
      <c r="E43" s="9">
        <v>618.44000000000005</v>
      </c>
      <c r="F43" s="9">
        <v>620.78</v>
      </c>
      <c r="G43" s="9">
        <v>623.70000000000005</v>
      </c>
      <c r="H43" s="9"/>
      <c r="I43" s="9"/>
      <c r="J43" s="9"/>
      <c r="K43" s="11"/>
      <c r="L43" s="11"/>
      <c r="M43" s="11"/>
      <c r="N43" s="11"/>
      <c r="O43" s="11"/>
      <c r="P43" s="11"/>
      <c r="Q43" s="11"/>
      <c r="R43" s="11">
        <f t="shared" si="0"/>
        <v>620.97</v>
      </c>
      <c r="S43" s="13">
        <f t="shared" si="1"/>
        <v>3</v>
      </c>
      <c r="T43" s="13">
        <f t="shared" si="5"/>
        <v>2.6353241419858251</v>
      </c>
      <c r="U43" s="13">
        <f t="shared" si="6"/>
        <v>0.42438831859603926</v>
      </c>
      <c r="V43" s="13" t="str">
        <f t="shared" si="7"/>
        <v>ОДНОРОДНЫЕ</v>
      </c>
      <c r="W43" s="11">
        <f t="shared" si="4"/>
        <v>7451.64</v>
      </c>
    </row>
    <row r="44" spans="1:23" x14ac:dyDescent="0.25">
      <c r="A44" s="16">
        <v>26</v>
      </c>
      <c r="B44" s="21" t="s">
        <v>55</v>
      </c>
      <c r="C44" s="13" t="s">
        <v>29</v>
      </c>
      <c r="D44" s="13">
        <v>2</v>
      </c>
      <c r="E44" s="9">
        <v>875.68</v>
      </c>
      <c r="F44" s="9"/>
      <c r="G44" s="9"/>
      <c r="H44" s="9"/>
      <c r="I44" s="9">
        <v>861.67</v>
      </c>
      <c r="J44" s="9">
        <v>870</v>
      </c>
      <c r="K44" s="11"/>
      <c r="L44" s="11"/>
      <c r="M44" s="11"/>
      <c r="N44" s="11"/>
      <c r="O44" s="11"/>
      <c r="P44" s="11"/>
      <c r="Q44" s="11"/>
      <c r="R44" s="11">
        <f t="shared" si="0"/>
        <v>869.11</v>
      </c>
      <c r="S44" s="13">
        <f t="shared" si="1"/>
        <v>3</v>
      </c>
      <c r="T44" s="13">
        <f t="shared" si="5"/>
        <v>7.0466469567683969</v>
      </c>
      <c r="U44" s="13">
        <f t="shared" si="6"/>
        <v>0.8107888479902885</v>
      </c>
      <c r="V44" s="13" t="str">
        <f t="shared" si="7"/>
        <v>ОДНОРОДНЫЕ</v>
      </c>
      <c r="W44" s="11">
        <f t="shared" si="4"/>
        <v>1738.22</v>
      </c>
    </row>
    <row r="45" spans="1:23" x14ac:dyDescent="0.25">
      <c r="A45" s="16">
        <v>27</v>
      </c>
      <c r="B45" s="21" t="s">
        <v>56</v>
      </c>
      <c r="C45" s="13" t="s">
        <v>29</v>
      </c>
      <c r="D45" s="13">
        <v>7</v>
      </c>
      <c r="E45" s="9">
        <v>236.19</v>
      </c>
      <c r="F45" s="9"/>
      <c r="G45" s="9"/>
      <c r="H45" s="9"/>
      <c r="I45" s="9"/>
      <c r="J45" s="9">
        <v>257</v>
      </c>
      <c r="K45" s="11"/>
      <c r="L45" s="11"/>
      <c r="M45" s="11"/>
      <c r="N45" s="11"/>
      <c r="O45" s="11"/>
      <c r="P45" s="11">
        <v>261</v>
      </c>
      <c r="Q45" s="11"/>
      <c r="R45" s="11">
        <f t="shared" si="0"/>
        <v>251.39</v>
      </c>
      <c r="S45" s="13">
        <f t="shared" si="1"/>
        <v>3</v>
      </c>
      <c r="T45" s="13">
        <f t="shared" si="5"/>
        <v>13.320361606703226</v>
      </c>
      <c r="U45" s="13">
        <f t="shared" ref="U45:U51" si="8">T45/R45*100</f>
        <v>5.2986839598644444</v>
      </c>
      <c r="V45" s="13" t="str">
        <f t="shared" ref="V45:V51" si="9">IF(U45&lt;33,"ОДНОРОДНЫЕ","НЕОДНОРОДНЫЕ")</f>
        <v>ОДНОРОДНЫЕ</v>
      </c>
      <c r="W45" s="11">
        <f t="shared" si="4"/>
        <v>1759.73</v>
      </c>
    </row>
    <row r="46" spans="1:23" x14ac:dyDescent="0.25">
      <c r="A46" s="16">
        <v>28</v>
      </c>
      <c r="B46" s="21" t="s">
        <v>57</v>
      </c>
      <c r="C46" s="13" t="s">
        <v>29</v>
      </c>
      <c r="D46" s="13">
        <v>10</v>
      </c>
      <c r="E46" s="9">
        <v>213.29</v>
      </c>
      <c r="F46" s="9">
        <v>224.92</v>
      </c>
      <c r="G46" s="9">
        <v>244.31</v>
      </c>
      <c r="H46" s="9"/>
      <c r="I46" s="9"/>
      <c r="J46" s="9"/>
      <c r="K46" s="11"/>
      <c r="L46" s="11"/>
      <c r="M46" s="11"/>
      <c r="N46" s="11"/>
      <c r="O46" s="11"/>
      <c r="P46" s="11"/>
      <c r="Q46" s="11"/>
      <c r="R46" s="11">
        <f t="shared" si="0"/>
        <v>227.5</v>
      </c>
      <c r="S46" s="13">
        <f t="shared" si="1"/>
        <v>3</v>
      </c>
      <c r="T46" s="13">
        <f t="shared" si="5"/>
        <v>15.670935943118826</v>
      </c>
      <c r="U46" s="13">
        <f t="shared" si="8"/>
        <v>6.8883234914808025</v>
      </c>
      <c r="V46" s="13" t="str">
        <f t="shared" si="9"/>
        <v>ОДНОРОДНЫЕ</v>
      </c>
      <c r="W46" s="11">
        <f t="shared" si="4"/>
        <v>2275</v>
      </c>
    </row>
    <row r="47" spans="1:23" x14ac:dyDescent="0.25">
      <c r="A47" s="16">
        <v>29</v>
      </c>
      <c r="B47" s="21" t="s">
        <v>57</v>
      </c>
      <c r="C47" s="13" t="s">
        <v>29</v>
      </c>
      <c r="D47" s="13">
        <v>6</v>
      </c>
      <c r="E47" s="9">
        <v>828.56</v>
      </c>
      <c r="F47" s="9">
        <v>835.02</v>
      </c>
      <c r="G47" s="9">
        <v>948.65</v>
      </c>
      <c r="H47" s="9"/>
      <c r="I47" s="9"/>
      <c r="J47" s="9"/>
      <c r="K47" s="11"/>
      <c r="L47" s="11"/>
      <c r="M47" s="11"/>
      <c r="N47" s="11"/>
      <c r="O47" s="11"/>
      <c r="P47" s="11"/>
      <c r="Q47" s="11"/>
      <c r="R47" s="11">
        <f t="shared" si="0"/>
        <v>870.74</v>
      </c>
      <c r="S47" s="13">
        <f t="shared" si="1"/>
        <v>3</v>
      </c>
      <c r="T47" s="13">
        <f t="shared" si="5"/>
        <v>67.546424282365493</v>
      </c>
      <c r="U47" s="13">
        <f t="shared" si="8"/>
        <v>7.7573586010020774</v>
      </c>
      <c r="V47" s="13" t="str">
        <f t="shared" si="9"/>
        <v>ОДНОРОДНЫЕ</v>
      </c>
      <c r="W47" s="11">
        <f t="shared" si="4"/>
        <v>5224.4400000000005</v>
      </c>
    </row>
    <row r="48" spans="1:23" x14ac:dyDescent="0.25">
      <c r="A48" s="16">
        <v>30</v>
      </c>
      <c r="B48" s="21" t="s">
        <v>58</v>
      </c>
      <c r="C48" s="13" t="s">
        <v>29</v>
      </c>
      <c r="D48" s="13">
        <v>4</v>
      </c>
      <c r="E48" s="9">
        <v>671.97</v>
      </c>
      <c r="F48" s="9">
        <v>693</v>
      </c>
      <c r="G48" s="9">
        <v>748.65</v>
      </c>
      <c r="H48" s="9"/>
      <c r="I48" s="9"/>
      <c r="J48" s="9"/>
      <c r="K48" s="11"/>
      <c r="L48" s="11"/>
      <c r="M48" s="11"/>
      <c r="N48" s="11"/>
      <c r="O48" s="11"/>
      <c r="P48" s="11"/>
      <c r="Q48" s="11"/>
      <c r="R48" s="11">
        <f t="shared" si="0"/>
        <v>704.54</v>
      </c>
      <c r="S48" s="13">
        <f t="shared" si="1"/>
        <v>3</v>
      </c>
      <c r="T48" s="13">
        <f t="shared" si="5"/>
        <v>39.621134511772858</v>
      </c>
      <c r="U48" s="13">
        <f t="shared" si="8"/>
        <v>5.623688436678238</v>
      </c>
      <c r="V48" s="13" t="str">
        <f t="shared" si="9"/>
        <v>ОДНОРОДНЫЕ</v>
      </c>
      <c r="W48" s="11">
        <f t="shared" si="4"/>
        <v>2818.16</v>
      </c>
    </row>
    <row r="49" spans="1:25" x14ac:dyDescent="0.25">
      <c r="A49" s="16">
        <v>31</v>
      </c>
      <c r="B49" s="21" t="s">
        <v>58</v>
      </c>
      <c r="C49" s="13" t="s">
        <v>29</v>
      </c>
      <c r="D49" s="13">
        <v>2</v>
      </c>
      <c r="E49" s="9">
        <v>843.27</v>
      </c>
      <c r="F49" s="9">
        <v>871.97</v>
      </c>
      <c r="G49" s="9">
        <v>963.6</v>
      </c>
      <c r="H49" s="9"/>
      <c r="I49" s="9"/>
      <c r="J49" s="9"/>
      <c r="K49" s="11"/>
      <c r="L49" s="11"/>
      <c r="M49" s="11"/>
      <c r="N49" s="11"/>
      <c r="O49" s="11"/>
      <c r="P49" s="11"/>
      <c r="Q49" s="11"/>
      <c r="R49" s="11">
        <f t="shared" si="0"/>
        <v>892.94</v>
      </c>
      <c r="S49" s="13">
        <f t="shared" si="1"/>
        <v>3</v>
      </c>
      <c r="T49" s="13">
        <f t="shared" si="5"/>
        <v>62.847773495433671</v>
      </c>
      <c r="U49" s="13">
        <f t="shared" si="8"/>
        <v>7.0382974774826605</v>
      </c>
      <c r="V49" s="13" t="str">
        <f t="shared" si="9"/>
        <v>ОДНОРОДНЫЕ</v>
      </c>
      <c r="W49" s="11">
        <f t="shared" si="4"/>
        <v>1785.88</v>
      </c>
    </row>
    <row r="50" spans="1:25" x14ac:dyDescent="0.25">
      <c r="A50" s="16">
        <v>32</v>
      </c>
      <c r="B50" s="21" t="s">
        <v>56</v>
      </c>
      <c r="C50" s="13" t="s">
        <v>29</v>
      </c>
      <c r="D50" s="13">
        <v>26</v>
      </c>
      <c r="E50" s="9">
        <v>1425.06</v>
      </c>
      <c r="F50" s="9">
        <v>1425.67</v>
      </c>
      <c r="G50" s="9"/>
      <c r="H50" s="9"/>
      <c r="I50" s="9">
        <v>1467.23</v>
      </c>
      <c r="J50" s="9"/>
      <c r="K50" s="11"/>
      <c r="L50" s="11"/>
      <c r="M50" s="11"/>
      <c r="N50" s="11"/>
      <c r="O50" s="11"/>
      <c r="P50" s="11"/>
      <c r="Q50" s="11"/>
      <c r="R50" s="11">
        <f t="shared" si="0"/>
        <v>1439.32</v>
      </c>
      <c r="S50" s="13">
        <f t="shared" si="1"/>
        <v>3</v>
      </c>
      <c r="T50" s="13">
        <f t="shared" si="5"/>
        <v>24.172693271540933</v>
      </c>
      <c r="U50" s="13">
        <f t="shared" si="8"/>
        <v>1.6794523296793578</v>
      </c>
      <c r="V50" s="13" t="str">
        <f t="shared" si="9"/>
        <v>ОДНОРОДНЫЕ</v>
      </c>
      <c r="W50" s="11">
        <f t="shared" si="4"/>
        <v>37422.32</v>
      </c>
    </row>
    <row r="51" spans="1:25" x14ac:dyDescent="0.25">
      <c r="A51" s="16">
        <v>33</v>
      </c>
      <c r="B51" s="23" t="s">
        <v>59</v>
      </c>
      <c r="C51" s="13" t="s">
        <v>29</v>
      </c>
      <c r="D51" s="13">
        <v>3</v>
      </c>
      <c r="E51" s="9">
        <v>389.18</v>
      </c>
      <c r="F51" s="9"/>
      <c r="G51" s="9"/>
      <c r="H51" s="9"/>
      <c r="I51" s="9">
        <v>389.73</v>
      </c>
      <c r="J51" s="9"/>
      <c r="K51" s="11">
        <v>391</v>
      </c>
      <c r="L51" s="11"/>
      <c r="M51" s="11"/>
      <c r="N51" s="11"/>
      <c r="O51" s="11"/>
      <c r="P51" s="11"/>
      <c r="Q51" s="11"/>
      <c r="R51" s="11">
        <f t="shared" si="0"/>
        <v>389.97</v>
      </c>
      <c r="S51" s="13">
        <f t="shared" si="1"/>
        <v>3</v>
      </c>
      <c r="T51" s="13">
        <f t="shared" si="5"/>
        <v>0.93343451832466007</v>
      </c>
      <c r="U51" s="13">
        <f t="shared" si="8"/>
        <v>0.23936059653939021</v>
      </c>
      <c r="V51" s="13" t="str">
        <f t="shared" si="9"/>
        <v>ОДНОРОДНЫЕ</v>
      </c>
      <c r="W51" s="11">
        <f t="shared" si="4"/>
        <v>1169.9100000000001</v>
      </c>
    </row>
    <row r="52" spans="1:25" x14ac:dyDescent="0.25">
      <c r="A52" s="16">
        <v>34</v>
      </c>
      <c r="B52" s="22" t="s">
        <v>51</v>
      </c>
      <c r="C52" s="1" t="s">
        <v>29</v>
      </c>
      <c r="D52" s="13">
        <v>22</v>
      </c>
      <c r="E52" s="9">
        <v>1184.48</v>
      </c>
      <c r="F52" s="9"/>
      <c r="G52" s="9"/>
      <c r="H52" s="9"/>
      <c r="I52" s="9"/>
      <c r="J52" s="9"/>
      <c r="K52" s="11"/>
      <c r="L52" s="11">
        <v>1129</v>
      </c>
      <c r="M52" s="11">
        <v>1138</v>
      </c>
      <c r="N52" s="11"/>
      <c r="O52" s="11"/>
      <c r="P52" s="11"/>
      <c r="Q52" s="11"/>
      <c r="R52" s="11">
        <f t="shared" si="0"/>
        <v>1150.49</v>
      </c>
      <c r="S52" s="13">
        <f t="shared" si="1"/>
        <v>3</v>
      </c>
      <c r="T52" s="13">
        <f t="shared" si="5"/>
        <v>29.775327594055685</v>
      </c>
      <c r="U52" s="13">
        <f t="shared" ref="U52" si="10">T52/R52*100</f>
        <v>2.5880561842393837</v>
      </c>
      <c r="V52" s="13" t="str">
        <f t="shared" ref="V52" si="11">IF(U52&lt;33,"ОДНОРОДНЫЕ","НЕОДНОРОДНЫЕ")</f>
        <v>ОДНОРОДНЫЕ</v>
      </c>
      <c r="W52" s="11">
        <f t="shared" si="4"/>
        <v>25310.78</v>
      </c>
    </row>
    <row r="53" spans="1:25" ht="30" x14ac:dyDescent="0.25">
      <c r="A53" s="16">
        <v>35</v>
      </c>
      <c r="B53" s="21" t="s">
        <v>60</v>
      </c>
      <c r="C53" s="1" t="s">
        <v>29</v>
      </c>
      <c r="D53" s="13">
        <v>15</v>
      </c>
      <c r="E53" s="9">
        <v>765.01</v>
      </c>
      <c r="F53" s="9">
        <v>771.7</v>
      </c>
      <c r="G53" s="9">
        <v>819.65</v>
      </c>
      <c r="H53" s="9"/>
      <c r="I53" s="9"/>
      <c r="J53" s="9"/>
      <c r="K53" s="11"/>
      <c r="L53" s="11"/>
      <c r="M53" s="11"/>
      <c r="N53" s="11"/>
      <c r="O53" s="11"/>
      <c r="P53" s="11"/>
      <c r="Q53" s="11"/>
      <c r="R53" s="11">
        <f t="shared" si="0"/>
        <v>785.45</v>
      </c>
      <c r="S53" s="13">
        <f t="shared" si="1"/>
        <v>3</v>
      </c>
      <c r="T53" s="13">
        <f t="shared" si="5"/>
        <v>29.803490287772206</v>
      </c>
      <c r="U53" s="13">
        <f t="shared" ref="U53:U55" si="12">T53/R53*100</f>
        <v>3.794447805432835</v>
      </c>
      <c r="V53" s="13" t="str">
        <f t="shared" ref="V53:V55" si="13">IF(U53&lt;33,"ОДНОРОДНЫЕ","НЕОДНОРОДНЫЕ")</f>
        <v>ОДНОРОДНЫЕ</v>
      </c>
      <c r="W53" s="11">
        <f t="shared" si="4"/>
        <v>11781.75</v>
      </c>
    </row>
    <row r="54" spans="1:25" x14ac:dyDescent="0.25">
      <c r="A54" s="16">
        <v>36</v>
      </c>
      <c r="B54" s="22" t="s">
        <v>61</v>
      </c>
      <c r="C54" s="1" t="s">
        <v>29</v>
      </c>
      <c r="D54" s="13">
        <v>6</v>
      </c>
      <c r="E54" s="9">
        <v>446.71</v>
      </c>
      <c r="F54" s="9"/>
      <c r="G54" s="9"/>
      <c r="H54" s="9"/>
      <c r="I54" s="9">
        <v>509.12</v>
      </c>
      <c r="J54" s="9"/>
      <c r="K54" s="11"/>
      <c r="L54" s="11"/>
      <c r="M54" s="11"/>
      <c r="N54" s="11">
        <v>461</v>
      </c>
      <c r="O54" s="11"/>
      <c r="P54" s="11"/>
      <c r="Q54" s="11"/>
      <c r="R54" s="11">
        <f t="shared" si="0"/>
        <v>472.27</v>
      </c>
      <c r="S54" s="13">
        <f t="shared" si="1"/>
        <v>3</v>
      </c>
      <c r="T54" s="13">
        <f t="shared" si="5"/>
        <v>32.697468301587726</v>
      </c>
      <c r="U54" s="13">
        <f t="shared" si="12"/>
        <v>6.9234692657987447</v>
      </c>
      <c r="V54" s="13" t="str">
        <f t="shared" si="13"/>
        <v>ОДНОРОДНЫЕ</v>
      </c>
      <c r="W54" s="11">
        <f t="shared" si="4"/>
        <v>2833.62</v>
      </c>
    </row>
    <row r="55" spans="1:25" x14ac:dyDescent="0.25">
      <c r="A55" s="16">
        <v>37</v>
      </c>
      <c r="B55" s="22" t="s">
        <v>62</v>
      </c>
      <c r="C55" s="1" t="s">
        <v>29</v>
      </c>
      <c r="D55" s="13">
        <v>3</v>
      </c>
      <c r="E55" s="9">
        <v>513.30999999999995</v>
      </c>
      <c r="F55" s="9">
        <v>620</v>
      </c>
      <c r="G55" s="9">
        <v>624.78</v>
      </c>
      <c r="H55" s="9"/>
      <c r="I55" s="9"/>
      <c r="J55" s="9"/>
      <c r="K55" s="11"/>
      <c r="L55" s="11"/>
      <c r="M55" s="11"/>
      <c r="N55" s="11"/>
      <c r="O55" s="11"/>
      <c r="P55" s="11"/>
      <c r="Q55" s="11"/>
      <c r="R55" s="11">
        <f t="shared" si="0"/>
        <v>586.03</v>
      </c>
      <c r="S55" s="13">
        <f t="shared" si="1"/>
        <v>3</v>
      </c>
      <c r="T55" s="13">
        <f t="shared" si="5"/>
        <v>63.022701465424369</v>
      </c>
      <c r="U55" s="13">
        <f t="shared" si="12"/>
        <v>10.754176657410776</v>
      </c>
      <c r="V55" s="13" t="str">
        <f t="shared" si="13"/>
        <v>ОДНОРОДНЫЕ</v>
      </c>
      <c r="W55" s="11">
        <f t="shared" si="4"/>
        <v>1758.09</v>
      </c>
    </row>
    <row r="56" spans="1:25" x14ac:dyDescent="0.25">
      <c r="A56" s="16">
        <v>38</v>
      </c>
      <c r="B56" s="22" t="s">
        <v>63</v>
      </c>
      <c r="C56" s="1" t="s">
        <v>29</v>
      </c>
      <c r="D56" s="13">
        <v>1</v>
      </c>
      <c r="E56" s="9">
        <v>3171.81</v>
      </c>
      <c r="F56" s="9"/>
      <c r="G56" s="9"/>
      <c r="H56" s="9"/>
      <c r="I56" s="9">
        <v>3186.25</v>
      </c>
      <c r="J56" s="9"/>
      <c r="K56" s="11"/>
      <c r="L56" s="11"/>
      <c r="M56" s="11"/>
      <c r="N56" s="11"/>
      <c r="O56" s="11"/>
      <c r="P56" s="11"/>
      <c r="Q56" s="11">
        <v>3240</v>
      </c>
      <c r="R56" s="11">
        <f t="shared" si="0"/>
        <v>3199.35</v>
      </c>
      <c r="S56" s="13">
        <f t="shared" si="1"/>
        <v>3</v>
      </c>
      <c r="T56" s="13">
        <f t="shared" si="5"/>
        <v>35.93385636601414</v>
      </c>
      <c r="U56" s="13">
        <f t="shared" ref="U56" si="14">T56/R56*100</f>
        <v>1.1231611535472563</v>
      </c>
      <c r="V56" s="13" t="str">
        <f t="shared" ref="V56" si="15">IF(U56&lt;33,"ОДНОРОДНЫЕ","НЕОДНОРОДНЫЕ")</f>
        <v>ОДНОРОДНЫЕ</v>
      </c>
      <c r="W56" s="11">
        <f t="shared" si="4"/>
        <v>3199.35</v>
      </c>
    </row>
    <row r="57" spans="1:25" x14ac:dyDescent="0.25">
      <c r="A57" s="16">
        <v>39</v>
      </c>
      <c r="B57" s="22" t="s">
        <v>63</v>
      </c>
      <c r="C57" s="1" t="s">
        <v>29</v>
      </c>
      <c r="D57" s="13">
        <v>3</v>
      </c>
      <c r="E57" s="9">
        <v>512.79</v>
      </c>
      <c r="F57" s="9"/>
      <c r="G57" s="9"/>
      <c r="H57" s="9"/>
      <c r="I57" s="9">
        <v>545.21</v>
      </c>
      <c r="J57" s="9"/>
      <c r="K57" s="11"/>
      <c r="L57" s="11"/>
      <c r="M57" s="11"/>
      <c r="N57" s="11"/>
      <c r="O57" s="11">
        <v>549</v>
      </c>
      <c r="P57" s="11"/>
      <c r="Q57" s="11"/>
      <c r="R57" s="11">
        <f t="shared" si="0"/>
        <v>535.66</v>
      </c>
      <c r="S57" s="13">
        <f t="shared" si="1"/>
        <v>3</v>
      </c>
      <c r="T57" s="13">
        <f t="shared" si="5"/>
        <v>19.902196696177398</v>
      </c>
      <c r="U57" s="13">
        <f t="shared" ref="U57" si="16">T57/R57*100</f>
        <v>3.7154532158789904</v>
      </c>
      <c r="V57" s="13" t="str">
        <f t="shared" ref="V57" si="17">IF(U57&lt;33,"ОДНОРОДНЫЕ","НЕОДНОРОДНЫЕ")</f>
        <v>ОДНОРОДНЫЕ</v>
      </c>
      <c r="W57" s="11">
        <f t="shared" si="4"/>
        <v>1606.98</v>
      </c>
    </row>
    <row r="58" spans="1:25" x14ac:dyDescent="0.25">
      <c r="D58" s="15"/>
      <c r="E58" s="20"/>
      <c r="F58" s="20"/>
      <c r="G58" s="20"/>
      <c r="X58" s="7"/>
      <c r="Y58" s="2"/>
    </row>
    <row r="59" spans="1:25" x14ac:dyDescent="0.25">
      <c r="A59" s="33" t="s">
        <v>18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</row>
    <row r="60" spans="1:25" x14ac:dyDescent="0.25">
      <c r="A60" s="34" t="s">
        <v>17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</row>
    <row r="61" spans="1:25" ht="15" customHeight="1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</row>
    <row r="62" spans="1:25" s="19" customFormat="1" x14ac:dyDescent="0.25">
      <c r="A62" s="29" t="s">
        <v>78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"/>
      <c r="Y62" s="3"/>
    </row>
    <row r="63" spans="1:25" x14ac:dyDescent="0.25">
      <c r="V63" s="7"/>
    </row>
    <row r="65" spans="21:22" x14ac:dyDescent="0.25">
      <c r="U65" s="7"/>
    </row>
    <row r="68" spans="21:22" x14ac:dyDescent="0.25">
      <c r="V68" s="7"/>
    </row>
  </sheetData>
  <mergeCells count="18">
    <mergeCell ref="V17:V18"/>
    <mergeCell ref="A17:A18"/>
    <mergeCell ref="G3:W3"/>
    <mergeCell ref="B17:B18"/>
    <mergeCell ref="C17:D17"/>
    <mergeCell ref="T11:U11"/>
    <mergeCell ref="A62:W62"/>
    <mergeCell ref="A61:W61"/>
    <mergeCell ref="B13:V13"/>
    <mergeCell ref="A59:W59"/>
    <mergeCell ref="A60:W60"/>
    <mergeCell ref="W17:W18"/>
    <mergeCell ref="A16:B16"/>
    <mergeCell ref="C16:D16"/>
    <mergeCell ref="R17:R18"/>
    <mergeCell ref="S17:S18"/>
    <mergeCell ref="T17:T18"/>
    <mergeCell ref="U17:U18"/>
  </mergeCells>
  <conditionalFormatting sqref="V57">
    <cfRule type="containsText" dxfId="233" priority="232" operator="containsText" text="НЕ">
      <formula>NOT(ISERROR(SEARCH("НЕ",V57)))</formula>
    </cfRule>
    <cfRule type="containsText" dxfId="232" priority="233" operator="containsText" text="ОДНОРОДНЫЕ">
      <formula>NOT(ISERROR(SEARCH("ОДНОРОДНЫЕ",V57)))</formula>
    </cfRule>
    <cfRule type="containsText" dxfId="231" priority="234" operator="containsText" text="НЕОДНОРОДНЫЕ">
      <formula>NOT(ISERROR(SEARCH("НЕОДНОРОДНЫЕ",V57)))</formula>
    </cfRule>
  </conditionalFormatting>
  <conditionalFormatting sqref="V57">
    <cfRule type="containsText" dxfId="230" priority="229" operator="containsText" text="НЕОДНОРОДНЫЕ">
      <formula>NOT(ISERROR(SEARCH("НЕОДНОРОДНЫЕ",V57)))</formula>
    </cfRule>
    <cfRule type="containsText" dxfId="229" priority="230" operator="containsText" text="ОДНОРОДНЫЕ">
      <formula>NOT(ISERROR(SEARCH("ОДНОРОДНЫЕ",V57)))</formula>
    </cfRule>
    <cfRule type="containsText" dxfId="228" priority="231" operator="containsText" text="НЕОДНОРОДНЫЕ">
      <formula>NOT(ISERROR(SEARCH("НЕОДНОРОДНЫЕ",V57)))</formula>
    </cfRule>
  </conditionalFormatting>
  <conditionalFormatting sqref="V56">
    <cfRule type="containsText" dxfId="227" priority="226" operator="containsText" text="НЕ">
      <formula>NOT(ISERROR(SEARCH("НЕ",V56)))</formula>
    </cfRule>
    <cfRule type="containsText" dxfId="226" priority="227" operator="containsText" text="ОДНОРОДНЫЕ">
      <formula>NOT(ISERROR(SEARCH("ОДНОРОДНЫЕ",V56)))</formula>
    </cfRule>
    <cfRule type="containsText" dxfId="225" priority="228" operator="containsText" text="НЕОДНОРОДНЫЕ">
      <formula>NOT(ISERROR(SEARCH("НЕОДНОРОДНЫЕ",V56)))</formula>
    </cfRule>
  </conditionalFormatting>
  <conditionalFormatting sqref="V56">
    <cfRule type="containsText" dxfId="224" priority="223" operator="containsText" text="НЕОДНОРОДНЫЕ">
      <formula>NOT(ISERROR(SEARCH("НЕОДНОРОДНЫЕ",V56)))</formula>
    </cfRule>
    <cfRule type="containsText" dxfId="223" priority="224" operator="containsText" text="ОДНОРОДНЫЕ">
      <formula>NOT(ISERROR(SEARCH("ОДНОРОДНЫЕ",V56)))</formula>
    </cfRule>
    <cfRule type="containsText" dxfId="222" priority="225" operator="containsText" text="НЕОДНОРОДНЫЕ">
      <formula>NOT(ISERROR(SEARCH("НЕОДНОРОДНЫЕ",V56)))</formula>
    </cfRule>
  </conditionalFormatting>
  <conditionalFormatting sqref="V55">
    <cfRule type="containsText" dxfId="221" priority="220" operator="containsText" text="НЕ">
      <formula>NOT(ISERROR(SEARCH("НЕ",V55)))</formula>
    </cfRule>
    <cfRule type="containsText" dxfId="220" priority="221" operator="containsText" text="ОДНОРОДНЫЕ">
      <formula>NOT(ISERROR(SEARCH("ОДНОРОДНЫЕ",V55)))</formula>
    </cfRule>
    <cfRule type="containsText" dxfId="219" priority="222" operator="containsText" text="НЕОДНОРОДНЫЕ">
      <formula>NOT(ISERROR(SEARCH("НЕОДНОРОДНЫЕ",V55)))</formula>
    </cfRule>
  </conditionalFormatting>
  <conditionalFormatting sqref="V55">
    <cfRule type="containsText" dxfId="218" priority="217" operator="containsText" text="НЕОДНОРОДНЫЕ">
      <formula>NOT(ISERROR(SEARCH("НЕОДНОРОДНЫЕ",V55)))</formula>
    </cfRule>
    <cfRule type="containsText" dxfId="217" priority="218" operator="containsText" text="ОДНОРОДНЫЕ">
      <formula>NOT(ISERROR(SEARCH("ОДНОРОДНЫЕ",V55)))</formula>
    </cfRule>
    <cfRule type="containsText" dxfId="216" priority="219" operator="containsText" text="НЕОДНОРОДНЫЕ">
      <formula>NOT(ISERROR(SEARCH("НЕОДНОРОДНЫЕ",V55)))</formula>
    </cfRule>
  </conditionalFormatting>
  <conditionalFormatting sqref="V54">
    <cfRule type="containsText" dxfId="215" priority="214" operator="containsText" text="НЕ">
      <formula>NOT(ISERROR(SEARCH("НЕ",V54)))</formula>
    </cfRule>
    <cfRule type="containsText" dxfId="214" priority="215" operator="containsText" text="ОДНОРОДНЫЕ">
      <formula>NOT(ISERROR(SEARCH("ОДНОРОДНЫЕ",V54)))</formula>
    </cfRule>
    <cfRule type="containsText" dxfId="213" priority="216" operator="containsText" text="НЕОДНОРОДНЫЕ">
      <formula>NOT(ISERROR(SEARCH("НЕОДНОРОДНЫЕ",V54)))</formula>
    </cfRule>
  </conditionalFormatting>
  <conditionalFormatting sqref="V54">
    <cfRule type="containsText" dxfId="212" priority="211" operator="containsText" text="НЕОДНОРОДНЫЕ">
      <formula>NOT(ISERROR(SEARCH("НЕОДНОРОДНЫЕ",V54)))</formula>
    </cfRule>
    <cfRule type="containsText" dxfId="211" priority="212" operator="containsText" text="ОДНОРОДНЫЕ">
      <formula>NOT(ISERROR(SEARCH("ОДНОРОДНЫЕ",V54)))</formula>
    </cfRule>
    <cfRule type="containsText" dxfId="210" priority="213" operator="containsText" text="НЕОДНОРОДНЫЕ">
      <formula>NOT(ISERROR(SEARCH("НЕОДНОРОДНЫЕ",V54)))</formula>
    </cfRule>
  </conditionalFormatting>
  <conditionalFormatting sqref="V53">
    <cfRule type="containsText" dxfId="209" priority="208" operator="containsText" text="НЕ">
      <formula>NOT(ISERROR(SEARCH("НЕ",V53)))</formula>
    </cfRule>
    <cfRule type="containsText" dxfId="208" priority="209" operator="containsText" text="ОДНОРОДНЫЕ">
      <formula>NOT(ISERROR(SEARCH("ОДНОРОДНЫЕ",V53)))</formula>
    </cfRule>
    <cfRule type="containsText" dxfId="207" priority="210" operator="containsText" text="НЕОДНОРОДНЫЕ">
      <formula>NOT(ISERROR(SEARCH("НЕОДНОРОДНЫЕ",V53)))</formula>
    </cfRule>
  </conditionalFormatting>
  <conditionalFormatting sqref="V53">
    <cfRule type="containsText" dxfId="206" priority="205" operator="containsText" text="НЕОДНОРОДНЫЕ">
      <formula>NOT(ISERROR(SEARCH("НЕОДНОРОДНЫЕ",V53)))</formula>
    </cfRule>
    <cfRule type="containsText" dxfId="205" priority="206" operator="containsText" text="ОДНОРОДНЫЕ">
      <formula>NOT(ISERROR(SEARCH("ОДНОРОДНЫЕ",V53)))</formula>
    </cfRule>
    <cfRule type="containsText" dxfId="204" priority="207" operator="containsText" text="НЕОДНОРОДНЫЕ">
      <formula>NOT(ISERROR(SEARCH("НЕОДНОРОДНЫЕ",V53)))</formula>
    </cfRule>
  </conditionalFormatting>
  <conditionalFormatting sqref="V52">
    <cfRule type="containsText" dxfId="203" priority="202" operator="containsText" text="НЕ">
      <formula>NOT(ISERROR(SEARCH("НЕ",V52)))</formula>
    </cfRule>
    <cfRule type="containsText" dxfId="202" priority="203" operator="containsText" text="ОДНОРОДНЫЕ">
      <formula>NOT(ISERROR(SEARCH("ОДНОРОДНЫЕ",V52)))</formula>
    </cfRule>
    <cfRule type="containsText" dxfId="201" priority="204" operator="containsText" text="НЕОДНОРОДНЫЕ">
      <formula>NOT(ISERROR(SEARCH("НЕОДНОРОДНЫЕ",V52)))</formula>
    </cfRule>
  </conditionalFormatting>
  <conditionalFormatting sqref="V52">
    <cfRule type="containsText" dxfId="200" priority="199" operator="containsText" text="НЕОДНОРОДНЫЕ">
      <formula>NOT(ISERROR(SEARCH("НЕОДНОРОДНЫЕ",V52)))</formula>
    </cfRule>
    <cfRule type="containsText" dxfId="199" priority="200" operator="containsText" text="ОДНОРОДНЫЕ">
      <formula>NOT(ISERROR(SEARCH("ОДНОРОДНЫЕ",V52)))</formula>
    </cfRule>
    <cfRule type="containsText" dxfId="198" priority="201" operator="containsText" text="НЕОДНОРОДНЫЕ">
      <formula>NOT(ISERROR(SEARCH("НЕОДНОРОДНЫЕ",V52)))</formula>
    </cfRule>
  </conditionalFormatting>
  <conditionalFormatting sqref="V51">
    <cfRule type="containsText" dxfId="197" priority="196" operator="containsText" text="НЕ">
      <formula>NOT(ISERROR(SEARCH("НЕ",V51)))</formula>
    </cfRule>
    <cfRule type="containsText" dxfId="196" priority="197" operator="containsText" text="ОДНОРОДНЫЕ">
      <formula>NOT(ISERROR(SEARCH("ОДНОРОДНЫЕ",V51)))</formula>
    </cfRule>
    <cfRule type="containsText" dxfId="195" priority="198" operator="containsText" text="НЕОДНОРОДНЫЕ">
      <formula>NOT(ISERROR(SEARCH("НЕОДНОРОДНЫЕ",V51)))</formula>
    </cfRule>
  </conditionalFormatting>
  <conditionalFormatting sqref="V51">
    <cfRule type="containsText" dxfId="194" priority="193" operator="containsText" text="НЕОДНОРОДНЫЕ">
      <formula>NOT(ISERROR(SEARCH("НЕОДНОРОДНЫЕ",V51)))</formula>
    </cfRule>
    <cfRule type="containsText" dxfId="193" priority="194" operator="containsText" text="ОДНОРОДНЫЕ">
      <formula>NOT(ISERROR(SEARCH("ОДНОРОДНЫЕ",V51)))</formula>
    </cfRule>
    <cfRule type="containsText" dxfId="192" priority="195" operator="containsText" text="НЕОДНОРОДНЫЕ">
      <formula>NOT(ISERROR(SEARCH("НЕОДНОРОДНЫЕ",V51)))</formula>
    </cfRule>
  </conditionalFormatting>
  <conditionalFormatting sqref="V50">
    <cfRule type="containsText" dxfId="191" priority="190" operator="containsText" text="НЕ">
      <formula>NOT(ISERROR(SEARCH("НЕ",V50)))</formula>
    </cfRule>
    <cfRule type="containsText" dxfId="190" priority="191" operator="containsText" text="ОДНОРОДНЫЕ">
      <formula>NOT(ISERROR(SEARCH("ОДНОРОДНЫЕ",V50)))</formula>
    </cfRule>
    <cfRule type="containsText" dxfId="189" priority="192" operator="containsText" text="НЕОДНОРОДНЫЕ">
      <formula>NOT(ISERROR(SEARCH("НЕОДНОРОДНЫЕ",V50)))</formula>
    </cfRule>
  </conditionalFormatting>
  <conditionalFormatting sqref="V50">
    <cfRule type="containsText" dxfId="188" priority="187" operator="containsText" text="НЕОДНОРОДНЫЕ">
      <formula>NOT(ISERROR(SEARCH("НЕОДНОРОДНЫЕ",V50)))</formula>
    </cfRule>
    <cfRule type="containsText" dxfId="187" priority="188" operator="containsText" text="ОДНОРОДНЫЕ">
      <formula>NOT(ISERROR(SEARCH("ОДНОРОДНЫЕ",V50)))</formula>
    </cfRule>
    <cfRule type="containsText" dxfId="186" priority="189" operator="containsText" text="НЕОДНОРОДНЫЕ">
      <formula>NOT(ISERROR(SEARCH("НЕОДНОРОДНЫЕ",V50)))</formula>
    </cfRule>
  </conditionalFormatting>
  <conditionalFormatting sqref="V49">
    <cfRule type="containsText" dxfId="185" priority="184" operator="containsText" text="НЕ">
      <formula>NOT(ISERROR(SEARCH("НЕ",V49)))</formula>
    </cfRule>
    <cfRule type="containsText" dxfId="184" priority="185" operator="containsText" text="ОДНОРОДНЫЕ">
      <formula>NOT(ISERROR(SEARCH("ОДНОРОДНЫЕ",V49)))</formula>
    </cfRule>
    <cfRule type="containsText" dxfId="183" priority="186" operator="containsText" text="НЕОДНОРОДНЫЕ">
      <formula>NOT(ISERROR(SEARCH("НЕОДНОРОДНЫЕ",V49)))</formula>
    </cfRule>
  </conditionalFormatting>
  <conditionalFormatting sqref="V49">
    <cfRule type="containsText" dxfId="182" priority="181" operator="containsText" text="НЕОДНОРОДНЫЕ">
      <formula>NOT(ISERROR(SEARCH("НЕОДНОРОДНЫЕ",V49)))</formula>
    </cfRule>
    <cfRule type="containsText" dxfId="181" priority="182" operator="containsText" text="ОДНОРОДНЫЕ">
      <formula>NOT(ISERROR(SEARCH("ОДНОРОДНЫЕ",V49)))</formula>
    </cfRule>
    <cfRule type="containsText" dxfId="180" priority="183" operator="containsText" text="НЕОДНОРОДНЫЕ">
      <formula>NOT(ISERROR(SEARCH("НЕОДНОРОДНЫЕ",V49)))</formula>
    </cfRule>
  </conditionalFormatting>
  <conditionalFormatting sqref="V48">
    <cfRule type="containsText" dxfId="179" priority="178" operator="containsText" text="НЕ">
      <formula>NOT(ISERROR(SEARCH("НЕ",V48)))</formula>
    </cfRule>
    <cfRule type="containsText" dxfId="178" priority="179" operator="containsText" text="ОДНОРОДНЫЕ">
      <formula>NOT(ISERROR(SEARCH("ОДНОРОДНЫЕ",V48)))</formula>
    </cfRule>
    <cfRule type="containsText" dxfId="177" priority="180" operator="containsText" text="НЕОДНОРОДНЫЕ">
      <formula>NOT(ISERROR(SEARCH("НЕОДНОРОДНЫЕ",V48)))</formula>
    </cfRule>
  </conditionalFormatting>
  <conditionalFormatting sqref="V48">
    <cfRule type="containsText" dxfId="176" priority="175" operator="containsText" text="НЕОДНОРОДНЫЕ">
      <formula>NOT(ISERROR(SEARCH("НЕОДНОРОДНЫЕ",V48)))</formula>
    </cfRule>
    <cfRule type="containsText" dxfId="175" priority="176" operator="containsText" text="ОДНОРОДНЫЕ">
      <formula>NOT(ISERROR(SEARCH("ОДНОРОДНЫЕ",V48)))</formula>
    </cfRule>
    <cfRule type="containsText" dxfId="174" priority="177" operator="containsText" text="НЕОДНОРОДНЫЕ">
      <formula>NOT(ISERROR(SEARCH("НЕОДНОРОДНЫЕ",V48)))</formula>
    </cfRule>
  </conditionalFormatting>
  <conditionalFormatting sqref="V47">
    <cfRule type="containsText" dxfId="173" priority="172" operator="containsText" text="НЕ">
      <formula>NOT(ISERROR(SEARCH("НЕ",V47)))</formula>
    </cfRule>
    <cfRule type="containsText" dxfId="172" priority="173" operator="containsText" text="ОДНОРОДНЫЕ">
      <formula>NOT(ISERROR(SEARCH("ОДНОРОДНЫЕ",V47)))</formula>
    </cfRule>
    <cfRule type="containsText" dxfId="171" priority="174" operator="containsText" text="НЕОДНОРОДНЫЕ">
      <formula>NOT(ISERROR(SEARCH("НЕОДНОРОДНЫЕ",V47)))</formula>
    </cfRule>
  </conditionalFormatting>
  <conditionalFormatting sqref="V47">
    <cfRule type="containsText" dxfId="170" priority="169" operator="containsText" text="НЕОДНОРОДНЫЕ">
      <formula>NOT(ISERROR(SEARCH("НЕОДНОРОДНЫЕ",V47)))</formula>
    </cfRule>
    <cfRule type="containsText" dxfId="169" priority="170" operator="containsText" text="ОДНОРОДНЫЕ">
      <formula>NOT(ISERROR(SEARCH("ОДНОРОДНЫЕ",V47)))</formula>
    </cfRule>
    <cfRule type="containsText" dxfId="168" priority="171" operator="containsText" text="НЕОДНОРОДНЫЕ">
      <formula>NOT(ISERROR(SEARCH("НЕОДНОРОДНЫЕ",V47)))</formula>
    </cfRule>
  </conditionalFormatting>
  <conditionalFormatting sqref="V46">
    <cfRule type="containsText" dxfId="167" priority="166" operator="containsText" text="НЕ">
      <formula>NOT(ISERROR(SEARCH("НЕ",V46)))</formula>
    </cfRule>
    <cfRule type="containsText" dxfId="166" priority="167" operator="containsText" text="ОДНОРОДНЫЕ">
      <formula>NOT(ISERROR(SEARCH("ОДНОРОДНЫЕ",V46)))</formula>
    </cfRule>
    <cfRule type="containsText" dxfId="165" priority="168" operator="containsText" text="НЕОДНОРОДНЫЕ">
      <formula>NOT(ISERROR(SEARCH("НЕОДНОРОДНЫЕ",V46)))</formula>
    </cfRule>
  </conditionalFormatting>
  <conditionalFormatting sqref="V46">
    <cfRule type="containsText" dxfId="164" priority="163" operator="containsText" text="НЕОДНОРОДНЫЕ">
      <formula>NOT(ISERROR(SEARCH("НЕОДНОРОДНЫЕ",V46)))</formula>
    </cfRule>
    <cfRule type="containsText" dxfId="163" priority="164" operator="containsText" text="ОДНОРОДНЫЕ">
      <formula>NOT(ISERROR(SEARCH("ОДНОРОДНЫЕ",V46)))</formula>
    </cfRule>
    <cfRule type="containsText" dxfId="162" priority="165" operator="containsText" text="НЕОДНОРОДНЫЕ">
      <formula>NOT(ISERROR(SEARCH("НЕОДНОРОДНЫЕ",V46)))</formula>
    </cfRule>
  </conditionalFormatting>
  <conditionalFormatting sqref="V45">
    <cfRule type="containsText" dxfId="161" priority="160" operator="containsText" text="НЕ">
      <formula>NOT(ISERROR(SEARCH("НЕ",V45)))</formula>
    </cfRule>
    <cfRule type="containsText" dxfId="160" priority="161" operator="containsText" text="ОДНОРОДНЫЕ">
      <formula>NOT(ISERROR(SEARCH("ОДНОРОДНЫЕ",V45)))</formula>
    </cfRule>
    <cfRule type="containsText" dxfId="159" priority="162" operator="containsText" text="НЕОДНОРОДНЫЕ">
      <formula>NOT(ISERROR(SEARCH("НЕОДНОРОДНЫЕ",V45)))</formula>
    </cfRule>
  </conditionalFormatting>
  <conditionalFormatting sqref="V45">
    <cfRule type="containsText" dxfId="158" priority="157" operator="containsText" text="НЕОДНОРОДНЫЕ">
      <formula>NOT(ISERROR(SEARCH("НЕОДНОРОДНЫЕ",V45)))</formula>
    </cfRule>
    <cfRule type="containsText" dxfId="157" priority="158" operator="containsText" text="ОДНОРОДНЫЕ">
      <formula>NOT(ISERROR(SEARCH("ОДНОРОДНЫЕ",V45)))</formula>
    </cfRule>
    <cfRule type="containsText" dxfId="156" priority="159" operator="containsText" text="НЕОДНОРОДНЫЕ">
      <formula>NOT(ISERROR(SEARCH("НЕОДНОРОДНЫЕ",V45)))</formula>
    </cfRule>
  </conditionalFormatting>
  <conditionalFormatting sqref="V44">
    <cfRule type="containsText" dxfId="155" priority="154" operator="containsText" text="НЕ">
      <formula>NOT(ISERROR(SEARCH("НЕ",V44)))</formula>
    </cfRule>
    <cfRule type="containsText" dxfId="154" priority="155" operator="containsText" text="ОДНОРОДНЫЕ">
      <formula>NOT(ISERROR(SEARCH("ОДНОРОДНЫЕ",V44)))</formula>
    </cfRule>
    <cfRule type="containsText" dxfId="153" priority="156" operator="containsText" text="НЕОДНОРОДНЫЕ">
      <formula>NOT(ISERROR(SEARCH("НЕОДНОРОДНЫЕ",V44)))</formula>
    </cfRule>
  </conditionalFormatting>
  <conditionalFormatting sqref="V44">
    <cfRule type="containsText" dxfId="152" priority="151" operator="containsText" text="НЕОДНОРОДНЫЕ">
      <formula>NOT(ISERROR(SEARCH("НЕОДНОРОДНЫЕ",V44)))</formula>
    </cfRule>
    <cfRule type="containsText" dxfId="151" priority="152" operator="containsText" text="ОДНОРОДНЫЕ">
      <formula>NOT(ISERROR(SEARCH("ОДНОРОДНЫЕ",V44)))</formula>
    </cfRule>
    <cfRule type="containsText" dxfId="150" priority="153" operator="containsText" text="НЕОДНОРОДНЫЕ">
      <formula>NOT(ISERROR(SEARCH("НЕОДНОРОДНЫЕ",V44)))</formula>
    </cfRule>
  </conditionalFormatting>
  <conditionalFormatting sqref="V43">
    <cfRule type="containsText" dxfId="149" priority="148" operator="containsText" text="НЕ">
      <formula>NOT(ISERROR(SEARCH("НЕ",V43)))</formula>
    </cfRule>
    <cfRule type="containsText" dxfId="148" priority="149" operator="containsText" text="ОДНОРОДНЫЕ">
      <formula>NOT(ISERROR(SEARCH("ОДНОРОДНЫЕ",V43)))</formula>
    </cfRule>
    <cfRule type="containsText" dxfId="147" priority="150" operator="containsText" text="НЕОДНОРОДНЫЕ">
      <formula>NOT(ISERROR(SEARCH("НЕОДНОРОДНЫЕ",V43)))</formula>
    </cfRule>
  </conditionalFormatting>
  <conditionalFormatting sqref="V43">
    <cfRule type="containsText" dxfId="146" priority="145" operator="containsText" text="НЕОДНОРОДНЫЕ">
      <formula>NOT(ISERROR(SEARCH("НЕОДНОРОДНЫЕ",V43)))</formula>
    </cfRule>
    <cfRule type="containsText" dxfId="145" priority="146" operator="containsText" text="ОДНОРОДНЫЕ">
      <formula>NOT(ISERROR(SEARCH("ОДНОРОДНЫЕ",V43)))</formula>
    </cfRule>
    <cfRule type="containsText" dxfId="144" priority="147" operator="containsText" text="НЕОДНОРОДНЫЕ">
      <formula>NOT(ISERROR(SEARCH("НЕОДНОРОДНЫЕ",V43)))</formula>
    </cfRule>
  </conditionalFormatting>
  <conditionalFormatting sqref="V42">
    <cfRule type="containsText" dxfId="143" priority="142" operator="containsText" text="НЕ">
      <formula>NOT(ISERROR(SEARCH("НЕ",V42)))</formula>
    </cfRule>
    <cfRule type="containsText" dxfId="142" priority="143" operator="containsText" text="ОДНОРОДНЫЕ">
      <formula>NOT(ISERROR(SEARCH("ОДНОРОДНЫЕ",V42)))</formula>
    </cfRule>
    <cfRule type="containsText" dxfId="141" priority="144" operator="containsText" text="НЕОДНОРОДНЫЕ">
      <formula>NOT(ISERROR(SEARCH("НЕОДНОРОДНЫЕ",V42)))</formula>
    </cfRule>
  </conditionalFormatting>
  <conditionalFormatting sqref="V42">
    <cfRule type="containsText" dxfId="140" priority="139" operator="containsText" text="НЕОДНОРОДНЫЕ">
      <formula>NOT(ISERROR(SEARCH("НЕОДНОРОДНЫЕ",V42)))</formula>
    </cfRule>
    <cfRule type="containsText" dxfId="139" priority="140" operator="containsText" text="ОДНОРОДНЫЕ">
      <formula>NOT(ISERROR(SEARCH("ОДНОРОДНЫЕ",V42)))</formula>
    </cfRule>
    <cfRule type="containsText" dxfId="138" priority="141" operator="containsText" text="НЕОДНОРОДНЫЕ">
      <formula>NOT(ISERROR(SEARCH("НЕОДНОРОДНЫЕ",V42)))</formula>
    </cfRule>
  </conditionalFormatting>
  <conditionalFormatting sqref="V41">
    <cfRule type="containsText" dxfId="137" priority="136" operator="containsText" text="НЕ">
      <formula>NOT(ISERROR(SEARCH("НЕ",V41)))</formula>
    </cfRule>
    <cfRule type="containsText" dxfId="136" priority="137" operator="containsText" text="ОДНОРОДНЫЕ">
      <formula>NOT(ISERROR(SEARCH("ОДНОРОДНЫЕ",V41)))</formula>
    </cfRule>
    <cfRule type="containsText" dxfId="135" priority="138" operator="containsText" text="НЕОДНОРОДНЫЕ">
      <formula>NOT(ISERROR(SEARCH("НЕОДНОРОДНЫЕ",V41)))</formula>
    </cfRule>
  </conditionalFormatting>
  <conditionalFormatting sqref="V41">
    <cfRule type="containsText" dxfId="134" priority="133" operator="containsText" text="НЕОДНОРОДНЫЕ">
      <formula>NOT(ISERROR(SEARCH("НЕОДНОРОДНЫЕ",V41)))</formula>
    </cfRule>
    <cfRule type="containsText" dxfId="133" priority="134" operator="containsText" text="ОДНОРОДНЫЕ">
      <formula>NOT(ISERROR(SEARCH("ОДНОРОДНЫЕ",V41)))</formula>
    </cfRule>
    <cfRule type="containsText" dxfId="132" priority="135" operator="containsText" text="НЕОДНОРОДНЫЕ">
      <formula>NOT(ISERROR(SEARCH("НЕОДНОРОДНЫЕ",V41)))</formula>
    </cfRule>
  </conditionalFormatting>
  <conditionalFormatting sqref="V40">
    <cfRule type="containsText" dxfId="131" priority="130" operator="containsText" text="НЕ">
      <formula>NOT(ISERROR(SEARCH("НЕ",V40)))</formula>
    </cfRule>
    <cfRule type="containsText" dxfId="130" priority="131" operator="containsText" text="ОДНОРОДНЫЕ">
      <formula>NOT(ISERROR(SEARCH("ОДНОРОДНЫЕ",V40)))</formula>
    </cfRule>
    <cfRule type="containsText" dxfId="129" priority="132" operator="containsText" text="НЕОДНОРОДНЫЕ">
      <formula>NOT(ISERROR(SEARCH("НЕОДНОРОДНЫЕ",V40)))</formula>
    </cfRule>
  </conditionalFormatting>
  <conditionalFormatting sqref="V40">
    <cfRule type="containsText" dxfId="128" priority="127" operator="containsText" text="НЕОДНОРОДНЫЕ">
      <formula>NOT(ISERROR(SEARCH("НЕОДНОРОДНЫЕ",V40)))</formula>
    </cfRule>
    <cfRule type="containsText" dxfId="127" priority="128" operator="containsText" text="ОДНОРОДНЫЕ">
      <formula>NOT(ISERROR(SEARCH("ОДНОРОДНЫЕ",V40)))</formula>
    </cfRule>
    <cfRule type="containsText" dxfId="126" priority="129" operator="containsText" text="НЕОДНОРОДНЫЕ">
      <formula>NOT(ISERROR(SEARCH("НЕОДНОРОДНЫЕ",V40)))</formula>
    </cfRule>
  </conditionalFormatting>
  <conditionalFormatting sqref="V39">
    <cfRule type="containsText" dxfId="125" priority="124" operator="containsText" text="НЕ">
      <formula>NOT(ISERROR(SEARCH("НЕ",V39)))</formula>
    </cfRule>
    <cfRule type="containsText" dxfId="124" priority="125" operator="containsText" text="ОДНОРОДНЫЕ">
      <formula>NOT(ISERROR(SEARCH("ОДНОРОДНЫЕ",V39)))</formula>
    </cfRule>
    <cfRule type="containsText" dxfId="123" priority="126" operator="containsText" text="НЕОДНОРОДНЫЕ">
      <formula>NOT(ISERROR(SEARCH("НЕОДНОРОДНЫЕ",V39)))</formula>
    </cfRule>
  </conditionalFormatting>
  <conditionalFormatting sqref="V39">
    <cfRule type="containsText" dxfId="122" priority="121" operator="containsText" text="НЕОДНОРОДНЫЕ">
      <formula>NOT(ISERROR(SEARCH("НЕОДНОРОДНЫЕ",V39)))</formula>
    </cfRule>
    <cfRule type="containsText" dxfId="121" priority="122" operator="containsText" text="ОДНОРОДНЫЕ">
      <formula>NOT(ISERROR(SEARCH("ОДНОРОДНЫЕ",V39)))</formula>
    </cfRule>
    <cfRule type="containsText" dxfId="120" priority="123" operator="containsText" text="НЕОДНОРОДНЫЕ">
      <formula>NOT(ISERROR(SEARCH("НЕОДНОРОДНЫЕ",V39)))</formula>
    </cfRule>
  </conditionalFormatting>
  <conditionalFormatting sqref="V38">
    <cfRule type="containsText" dxfId="119" priority="118" operator="containsText" text="НЕ">
      <formula>NOT(ISERROR(SEARCH("НЕ",V38)))</formula>
    </cfRule>
    <cfRule type="containsText" dxfId="118" priority="119" operator="containsText" text="ОДНОРОДНЫЕ">
      <formula>NOT(ISERROR(SEARCH("ОДНОРОДНЫЕ",V38)))</formula>
    </cfRule>
    <cfRule type="containsText" dxfId="117" priority="120" operator="containsText" text="НЕОДНОРОДНЫЕ">
      <formula>NOT(ISERROR(SEARCH("НЕОДНОРОДНЫЕ",V38)))</formula>
    </cfRule>
  </conditionalFormatting>
  <conditionalFormatting sqref="V38">
    <cfRule type="containsText" dxfId="116" priority="115" operator="containsText" text="НЕОДНОРОДНЫЕ">
      <formula>NOT(ISERROR(SEARCH("НЕОДНОРОДНЫЕ",V38)))</formula>
    </cfRule>
    <cfRule type="containsText" dxfId="115" priority="116" operator="containsText" text="ОДНОРОДНЫЕ">
      <formula>NOT(ISERROR(SEARCH("ОДНОРОДНЫЕ",V38)))</formula>
    </cfRule>
    <cfRule type="containsText" dxfId="114" priority="117" operator="containsText" text="НЕОДНОРОДНЫЕ">
      <formula>NOT(ISERROR(SEARCH("НЕОДНОРОДНЫЕ",V38)))</formula>
    </cfRule>
  </conditionalFormatting>
  <conditionalFormatting sqref="V37">
    <cfRule type="containsText" dxfId="113" priority="112" operator="containsText" text="НЕ">
      <formula>NOT(ISERROR(SEARCH("НЕ",V37)))</formula>
    </cfRule>
    <cfRule type="containsText" dxfId="112" priority="113" operator="containsText" text="ОДНОРОДНЫЕ">
      <formula>NOT(ISERROR(SEARCH("ОДНОРОДНЫЕ",V37)))</formula>
    </cfRule>
    <cfRule type="containsText" dxfId="111" priority="114" operator="containsText" text="НЕОДНОРОДНЫЕ">
      <formula>NOT(ISERROR(SEARCH("НЕОДНОРОДНЫЕ",V37)))</formula>
    </cfRule>
  </conditionalFormatting>
  <conditionalFormatting sqref="V37">
    <cfRule type="containsText" dxfId="110" priority="109" operator="containsText" text="НЕОДНОРОДНЫЕ">
      <formula>NOT(ISERROR(SEARCH("НЕОДНОРОДНЫЕ",V37)))</formula>
    </cfRule>
    <cfRule type="containsText" dxfId="109" priority="110" operator="containsText" text="ОДНОРОДНЫЕ">
      <formula>NOT(ISERROR(SEARCH("ОДНОРОДНЫЕ",V37)))</formula>
    </cfRule>
    <cfRule type="containsText" dxfId="108" priority="111" operator="containsText" text="НЕОДНОРОДНЫЕ">
      <formula>NOT(ISERROR(SEARCH("НЕОДНОРОДНЫЕ",V37)))</formula>
    </cfRule>
  </conditionalFormatting>
  <conditionalFormatting sqref="V36">
    <cfRule type="containsText" dxfId="107" priority="106" operator="containsText" text="НЕ">
      <formula>NOT(ISERROR(SEARCH("НЕ",V36)))</formula>
    </cfRule>
    <cfRule type="containsText" dxfId="106" priority="107" operator="containsText" text="ОДНОРОДНЫЕ">
      <formula>NOT(ISERROR(SEARCH("ОДНОРОДНЫЕ",V36)))</formula>
    </cfRule>
    <cfRule type="containsText" dxfId="105" priority="108" operator="containsText" text="НЕОДНОРОДНЫЕ">
      <formula>NOT(ISERROR(SEARCH("НЕОДНОРОДНЫЕ",V36)))</formula>
    </cfRule>
  </conditionalFormatting>
  <conditionalFormatting sqref="V36">
    <cfRule type="containsText" dxfId="104" priority="103" operator="containsText" text="НЕОДНОРОДНЫЕ">
      <formula>NOT(ISERROR(SEARCH("НЕОДНОРОДНЫЕ",V36)))</formula>
    </cfRule>
    <cfRule type="containsText" dxfId="103" priority="104" operator="containsText" text="ОДНОРОДНЫЕ">
      <formula>NOT(ISERROR(SEARCH("ОДНОРОДНЫЕ",V36)))</formula>
    </cfRule>
    <cfRule type="containsText" dxfId="102" priority="105" operator="containsText" text="НЕОДНОРОДНЫЕ">
      <formula>NOT(ISERROR(SEARCH("НЕОДНОРОДНЫЕ",V36)))</formula>
    </cfRule>
  </conditionalFormatting>
  <conditionalFormatting sqref="V35">
    <cfRule type="containsText" dxfId="101" priority="100" operator="containsText" text="НЕ">
      <formula>NOT(ISERROR(SEARCH("НЕ",V35)))</formula>
    </cfRule>
    <cfRule type="containsText" dxfId="100" priority="101" operator="containsText" text="ОДНОРОДНЫЕ">
      <formula>NOT(ISERROR(SEARCH("ОДНОРОДНЫЕ",V35)))</formula>
    </cfRule>
    <cfRule type="containsText" dxfId="99" priority="102" operator="containsText" text="НЕОДНОРОДНЫЕ">
      <formula>NOT(ISERROR(SEARCH("НЕОДНОРОДНЫЕ",V35)))</formula>
    </cfRule>
  </conditionalFormatting>
  <conditionalFormatting sqref="V35">
    <cfRule type="containsText" dxfId="98" priority="97" operator="containsText" text="НЕОДНОРОДНЫЕ">
      <formula>NOT(ISERROR(SEARCH("НЕОДНОРОДНЫЕ",V35)))</formula>
    </cfRule>
    <cfRule type="containsText" dxfId="97" priority="98" operator="containsText" text="ОДНОРОДНЫЕ">
      <formula>NOT(ISERROR(SEARCH("ОДНОРОДНЫЕ",V35)))</formula>
    </cfRule>
    <cfRule type="containsText" dxfId="96" priority="99" operator="containsText" text="НЕОДНОРОДНЫЕ">
      <formula>NOT(ISERROR(SEARCH("НЕОДНОРОДНЫЕ",V35)))</formula>
    </cfRule>
  </conditionalFormatting>
  <conditionalFormatting sqref="V34">
    <cfRule type="containsText" dxfId="95" priority="94" operator="containsText" text="НЕ">
      <formula>NOT(ISERROR(SEARCH("НЕ",V34)))</formula>
    </cfRule>
    <cfRule type="containsText" dxfId="94" priority="95" operator="containsText" text="ОДНОРОДНЫЕ">
      <formula>NOT(ISERROR(SEARCH("ОДНОРОДНЫЕ",V34)))</formula>
    </cfRule>
    <cfRule type="containsText" dxfId="93" priority="96" operator="containsText" text="НЕОДНОРОДНЫЕ">
      <formula>NOT(ISERROR(SEARCH("НЕОДНОРОДНЫЕ",V34)))</formula>
    </cfRule>
  </conditionalFormatting>
  <conditionalFormatting sqref="V34">
    <cfRule type="containsText" dxfId="92" priority="91" operator="containsText" text="НЕОДНОРОДНЫЕ">
      <formula>NOT(ISERROR(SEARCH("НЕОДНОРОДНЫЕ",V34)))</formula>
    </cfRule>
    <cfRule type="containsText" dxfId="91" priority="92" operator="containsText" text="ОДНОРОДНЫЕ">
      <formula>NOT(ISERROR(SEARCH("ОДНОРОДНЫЕ",V34)))</formula>
    </cfRule>
    <cfRule type="containsText" dxfId="90" priority="93" operator="containsText" text="НЕОДНОРОДНЫЕ">
      <formula>NOT(ISERROR(SEARCH("НЕОДНОРОДНЫЕ",V34)))</formula>
    </cfRule>
  </conditionalFormatting>
  <conditionalFormatting sqref="V33">
    <cfRule type="containsText" dxfId="89" priority="88" operator="containsText" text="НЕ">
      <formula>NOT(ISERROR(SEARCH("НЕ",V33)))</formula>
    </cfRule>
    <cfRule type="containsText" dxfId="88" priority="89" operator="containsText" text="ОДНОРОДНЫЕ">
      <formula>NOT(ISERROR(SEARCH("ОДНОРОДНЫЕ",V33)))</formula>
    </cfRule>
    <cfRule type="containsText" dxfId="87" priority="90" operator="containsText" text="НЕОДНОРОДНЫЕ">
      <formula>NOT(ISERROR(SEARCH("НЕОДНОРОДНЫЕ",V33)))</formula>
    </cfRule>
  </conditionalFormatting>
  <conditionalFormatting sqref="V33">
    <cfRule type="containsText" dxfId="86" priority="85" operator="containsText" text="НЕОДНОРОДНЫЕ">
      <formula>NOT(ISERROR(SEARCH("НЕОДНОРОДНЫЕ",V33)))</formula>
    </cfRule>
    <cfRule type="containsText" dxfId="85" priority="86" operator="containsText" text="ОДНОРОДНЫЕ">
      <formula>NOT(ISERROR(SEARCH("ОДНОРОДНЫЕ",V33)))</formula>
    </cfRule>
    <cfRule type="containsText" dxfId="84" priority="87" operator="containsText" text="НЕОДНОРОДНЫЕ">
      <formula>NOT(ISERROR(SEARCH("НЕОДНОРОДНЫЕ",V33)))</formula>
    </cfRule>
  </conditionalFormatting>
  <conditionalFormatting sqref="V32">
    <cfRule type="containsText" dxfId="83" priority="82" operator="containsText" text="НЕ">
      <formula>NOT(ISERROR(SEARCH("НЕ",V32)))</formula>
    </cfRule>
    <cfRule type="containsText" dxfId="82" priority="83" operator="containsText" text="ОДНОРОДНЫЕ">
      <formula>NOT(ISERROR(SEARCH("ОДНОРОДНЫЕ",V32)))</formula>
    </cfRule>
    <cfRule type="containsText" dxfId="81" priority="84" operator="containsText" text="НЕОДНОРОДНЫЕ">
      <formula>NOT(ISERROR(SEARCH("НЕОДНОРОДНЫЕ",V32)))</formula>
    </cfRule>
  </conditionalFormatting>
  <conditionalFormatting sqref="V32">
    <cfRule type="containsText" dxfId="80" priority="79" operator="containsText" text="НЕОДНОРОДНЫЕ">
      <formula>NOT(ISERROR(SEARCH("НЕОДНОРОДНЫЕ",V32)))</formula>
    </cfRule>
    <cfRule type="containsText" dxfId="79" priority="80" operator="containsText" text="ОДНОРОДНЫЕ">
      <formula>NOT(ISERROR(SEARCH("ОДНОРОДНЫЕ",V32)))</formula>
    </cfRule>
    <cfRule type="containsText" dxfId="78" priority="81" operator="containsText" text="НЕОДНОРОДНЫЕ">
      <formula>NOT(ISERROR(SEARCH("НЕОДНОРОДНЫЕ",V32)))</formula>
    </cfRule>
  </conditionalFormatting>
  <conditionalFormatting sqref="V31">
    <cfRule type="containsText" dxfId="77" priority="76" operator="containsText" text="НЕ">
      <formula>NOT(ISERROR(SEARCH("НЕ",V31)))</formula>
    </cfRule>
    <cfRule type="containsText" dxfId="76" priority="77" operator="containsText" text="ОДНОРОДНЫЕ">
      <formula>NOT(ISERROR(SEARCH("ОДНОРОДНЫЕ",V31)))</formula>
    </cfRule>
    <cfRule type="containsText" dxfId="75" priority="78" operator="containsText" text="НЕОДНОРОДНЫЕ">
      <formula>NOT(ISERROR(SEARCH("НЕОДНОРОДНЫЕ",V31)))</formula>
    </cfRule>
  </conditionalFormatting>
  <conditionalFormatting sqref="V31">
    <cfRule type="containsText" dxfId="74" priority="73" operator="containsText" text="НЕОДНОРОДНЫЕ">
      <formula>NOT(ISERROR(SEARCH("НЕОДНОРОДНЫЕ",V31)))</formula>
    </cfRule>
    <cfRule type="containsText" dxfId="73" priority="74" operator="containsText" text="ОДНОРОДНЫЕ">
      <formula>NOT(ISERROR(SEARCH("ОДНОРОДНЫЕ",V31)))</formula>
    </cfRule>
    <cfRule type="containsText" dxfId="72" priority="75" operator="containsText" text="НЕОДНОРОДНЫЕ">
      <formula>NOT(ISERROR(SEARCH("НЕОДНОРОДНЫЕ",V31)))</formula>
    </cfRule>
  </conditionalFormatting>
  <conditionalFormatting sqref="V30">
    <cfRule type="containsText" dxfId="71" priority="70" operator="containsText" text="НЕ">
      <formula>NOT(ISERROR(SEARCH("НЕ",V30)))</formula>
    </cfRule>
    <cfRule type="containsText" dxfId="70" priority="71" operator="containsText" text="ОДНОРОДНЫЕ">
      <formula>NOT(ISERROR(SEARCH("ОДНОРОДНЫЕ",V30)))</formula>
    </cfRule>
    <cfRule type="containsText" dxfId="69" priority="72" operator="containsText" text="НЕОДНОРОДНЫЕ">
      <formula>NOT(ISERROR(SEARCH("НЕОДНОРОДНЫЕ",V30)))</formula>
    </cfRule>
  </conditionalFormatting>
  <conditionalFormatting sqref="V30">
    <cfRule type="containsText" dxfId="68" priority="67" operator="containsText" text="НЕОДНОРОДНЫЕ">
      <formula>NOT(ISERROR(SEARCH("НЕОДНОРОДНЫЕ",V30)))</formula>
    </cfRule>
    <cfRule type="containsText" dxfId="67" priority="68" operator="containsText" text="ОДНОРОДНЫЕ">
      <formula>NOT(ISERROR(SEARCH("ОДНОРОДНЫЕ",V30)))</formula>
    </cfRule>
    <cfRule type="containsText" dxfId="66" priority="69" operator="containsText" text="НЕОДНОРОДНЫЕ">
      <formula>NOT(ISERROR(SEARCH("НЕОДНОРОДНЫЕ",V30)))</formula>
    </cfRule>
  </conditionalFormatting>
  <conditionalFormatting sqref="V29">
    <cfRule type="containsText" dxfId="65" priority="64" operator="containsText" text="НЕ">
      <formula>NOT(ISERROR(SEARCH("НЕ",V29)))</formula>
    </cfRule>
    <cfRule type="containsText" dxfId="64" priority="65" operator="containsText" text="ОДНОРОДНЫЕ">
      <formula>NOT(ISERROR(SEARCH("ОДНОРОДНЫЕ",V29)))</formula>
    </cfRule>
    <cfRule type="containsText" dxfId="63" priority="66" operator="containsText" text="НЕОДНОРОДНЫЕ">
      <formula>NOT(ISERROR(SEARCH("НЕОДНОРОДНЫЕ",V29)))</formula>
    </cfRule>
  </conditionalFormatting>
  <conditionalFormatting sqref="V29">
    <cfRule type="containsText" dxfId="62" priority="61" operator="containsText" text="НЕОДНОРОДНЫЕ">
      <formula>NOT(ISERROR(SEARCH("НЕОДНОРОДНЫЕ",V29)))</formula>
    </cfRule>
    <cfRule type="containsText" dxfId="61" priority="62" operator="containsText" text="ОДНОРОДНЫЕ">
      <formula>NOT(ISERROR(SEARCH("ОДНОРОДНЫЕ",V29)))</formula>
    </cfRule>
    <cfRule type="containsText" dxfId="60" priority="63" operator="containsText" text="НЕОДНОРОДНЫЕ">
      <formula>NOT(ISERROR(SEARCH("НЕОДНОРОДНЫЕ",V29)))</formula>
    </cfRule>
  </conditionalFormatting>
  <conditionalFormatting sqref="V28">
    <cfRule type="containsText" dxfId="59" priority="58" operator="containsText" text="НЕ">
      <formula>NOT(ISERROR(SEARCH("НЕ",V28)))</formula>
    </cfRule>
    <cfRule type="containsText" dxfId="58" priority="59" operator="containsText" text="ОДНОРОДНЫЕ">
      <formula>NOT(ISERROR(SEARCH("ОДНОРОДНЫЕ",V28)))</formula>
    </cfRule>
    <cfRule type="containsText" dxfId="57" priority="60" operator="containsText" text="НЕОДНОРОДНЫЕ">
      <formula>NOT(ISERROR(SEARCH("НЕОДНОРОДНЫЕ",V28)))</formula>
    </cfRule>
  </conditionalFormatting>
  <conditionalFormatting sqref="V28">
    <cfRule type="containsText" dxfId="56" priority="55" operator="containsText" text="НЕОДНОРОДНЫЕ">
      <formula>NOT(ISERROR(SEARCH("НЕОДНОРОДНЫЕ",V28)))</formula>
    </cfRule>
    <cfRule type="containsText" dxfId="55" priority="56" operator="containsText" text="ОДНОРОДНЫЕ">
      <formula>NOT(ISERROR(SEARCH("ОДНОРОДНЫЕ",V28)))</formula>
    </cfRule>
    <cfRule type="containsText" dxfId="54" priority="57" operator="containsText" text="НЕОДНОРОДНЫЕ">
      <formula>NOT(ISERROR(SEARCH("НЕОДНОРОДНЫЕ",V28)))</formula>
    </cfRule>
  </conditionalFormatting>
  <conditionalFormatting sqref="V27">
    <cfRule type="containsText" dxfId="53" priority="52" operator="containsText" text="НЕ">
      <formula>NOT(ISERROR(SEARCH("НЕ",V27)))</formula>
    </cfRule>
    <cfRule type="containsText" dxfId="52" priority="53" operator="containsText" text="ОДНОРОДНЫЕ">
      <formula>NOT(ISERROR(SEARCH("ОДНОРОДНЫЕ",V27)))</formula>
    </cfRule>
    <cfRule type="containsText" dxfId="51" priority="54" operator="containsText" text="НЕОДНОРОДНЫЕ">
      <formula>NOT(ISERROR(SEARCH("НЕОДНОРОДНЫЕ",V27)))</formula>
    </cfRule>
  </conditionalFormatting>
  <conditionalFormatting sqref="V27">
    <cfRule type="containsText" dxfId="50" priority="49" operator="containsText" text="НЕОДНОРОДНЫЕ">
      <formula>NOT(ISERROR(SEARCH("НЕОДНОРОДНЫЕ",V27)))</formula>
    </cfRule>
    <cfRule type="containsText" dxfId="49" priority="50" operator="containsText" text="ОДНОРОДНЫЕ">
      <formula>NOT(ISERROR(SEARCH("ОДНОРОДНЫЕ",V27)))</formula>
    </cfRule>
    <cfRule type="containsText" dxfId="48" priority="51" operator="containsText" text="НЕОДНОРОДНЫЕ">
      <formula>NOT(ISERROR(SEARCH("НЕОДНОРОДНЫЕ",V27)))</formula>
    </cfRule>
  </conditionalFormatting>
  <conditionalFormatting sqref="V26">
    <cfRule type="containsText" dxfId="47" priority="46" operator="containsText" text="НЕ">
      <formula>NOT(ISERROR(SEARCH("НЕ",V26)))</formula>
    </cfRule>
    <cfRule type="containsText" dxfId="46" priority="47" operator="containsText" text="ОДНОРОДНЫЕ">
      <formula>NOT(ISERROR(SEARCH("ОДНОРОДНЫЕ",V26)))</formula>
    </cfRule>
    <cfRule type="containsText" dxfId="45" priority="48" operator="containsText" text="НЕОДНОРОДНЫЕ">
      <formula>NOT(ISERROR(SEARCH("НЕОДНОРОДНЫЕ",V26)))</formula>
    </cfRule>
  </conditionalFormatting>
  <conditionalFormatting sqref="V26">
    <cfRule type="containsText" dxfId="44" priority="43" operator="containsText" text="НЕОДНОРОДНЫЕ">
      <formula>NOT(ISERROR(SEARCH("НЕОДНОРОДНЫЕ",V26)))</formula>
    </cfRule>
    <cfRule type="containsText" dxfId="43" priority="44" operator="containsText" text="ОДНОРОДНЫЕ">
      <formula>NOT(ISERROR(SEARCH("ОДНОРОДНЫЕ",V26)))</formula>
    </cfRule>
    <cfRule type="containsText" dxfId="42" priority="45" operator="containsText" text="НЕОДНОРОДНЫЕ">
      <formula>NOT(ISERROR(SEARCH("НЕОДНОРОДНЫЕ",V26)))</formula>
    </cfRule>
  </conditionalFormatting>
  <conditionalFormatting sqref="V25">
    <cfRule type="containsText" dxfId="41" priority="40" operator="containsText" text="НЕ">
      <formula>NOT(ISERROR(SEARCH("НЕ",V25)))</formula>
    </cfRule>
    <cfRule type="containsText" dxfId="40" priority="41" operator="containsText" text="ОДНОРОДНЫЕ">
      <formula>NOT(ISERROR(SEARCH("ОДНОРОДНЫЕ",V25)))</formula>
    </cfRule>
    <cfRule type="containsText" dxfId="39" priority="42" operator="containsText" text="НЕОДНОРОДНЫЕ">
      <formula>NOT(ISERROR(SEARCH("НЕОДНОРОДНЫЕ",V25)))</formula>
    </cfRule>
  </conditionalFormatting>
  <conditionalFormatting sqref="V25">
    <cfRule type="containsText" dxfId="38" priority="37" operator="containsText" text="НЕОДНОРОДНЫЕ">
      <formula>NOT(ISERROR(SEARCH("НЕОДНОРОДНЫЕ",V25)))</formula>
    </cfRule>
    <cfRule type="containsText" dxfId="37" priority="38" operator="containsText" text="ОДНОРОДНЫЕ">
      <formula>NOT(ISERROR(SEARCH("ОДНОРОДНЫЕ",V25)))</formula>
    </cfRule>
    <cfRule type="containsText" dxfId="36" priority="39" operator="containsText" text="НЕОДНОРОДНЫЕ">
      <formula>NOT(ISERROR(SEARCH("НЕОДНОРОДНЫЕ",V25)))</formula>
    </cfRule>
  </conditionalFormatting>
  <conditionalFormatting sqref="V24">
    <cfRule type="containsText" dxfId="35" priority="34" operator="containsText" text="НЕ">
      <formula>NOT(ISERROR(SEARCH("НЕ",V24)))</formula>
    </cfRule>
    <cfRule type="containsText" dxfId="34" priority="35" operator="containsText" text="ОДНОРОДНЫЕ">
      <formula>NOT(ISERROR(SEARCH("ОДНОРОДНЫЕ",V24)))</formula>
    </cfRule>
    <cfRule type="containsText" dxfId="33" priority="36" operator="containsText" text="НЕОДНОРОДНЫЕ">
      <formula>NOT(ISERROR(SEARCH("НЕОДНОРОДНЫЕ",V24)))</formula>
    </cfRule>
  </conditionalFormatting>
  <conditionalFormatting sqref="V24">
    <cfRule type="containsText" dxfId="32" priority="31" operator="containsText" text="НЕОДНОРОДНЫЕ">
      <formula>NOT(ISERROR(SEARCH("НЕОДНОРОДНЫЕ",V24)))</formula>
    </cfRule>
    <cfRule type="containsText" dxfId="31" priority="32" operator="containsText" text="ОДНОРОДНЫЕ">
      <formula>NOT(ISERROR(SEARCH("ОДНОРОДНЫЕ",V24)))</formula>
    </cfRule>
    <cfRule type="containsText" dxfId="30" priority="33" operator="containsText" text="НЕОДНОРОДНЫЕ">
      <formula>NOT(ISERROR(SEARCH("НЕОДНОРОДНЫЕ",V24)))</formula>
    </cfRule>
  </conditionalFormatting>
  <conditionalFormatting sqref="V23">
    <cfRule type="containsText" dxfId="29" priority="28" operator="containsText" text="НЕ">
      <formula>NOT(ISERROR(SEARCH("НЕ",V23)))</formula>
    </cfRule>
    <cfRule type="containsText" dxfId="28" priority="29" operator="containsText" text="ОДНОРОДНЫЕ">
      <formula>NOT(ISERROR(SEARCH("ОДНОРОДНЫЕ",V23)))</formula>
    </cfRule>
    <cfRule type="containsText" dxfId="27" priority="30" operator="containsText" text="НЕОДНОРОДНЫЕ">
      <formula>NOT(ISERROR(SEARCH("НЕОДНОРОДНЫЕ",V23)))</formula>
    </cfRule>
  </conditionalFormatting>
  <conditionalFormatting sqref="V23">
    <cfRule type="containsText" dxfId="26" priority="25" operator="containsText" text="НЕОДНОРОДНЫЕ">
      <formula>NOT(ISERROR(SEARCH("НЕОДНОРОДНЫЕ",V23)))</formula>
    </cfRule>
    <cfRule type="containsText" dxfId="25" priority="26" operator="containsText" text="ОДНОРОДНЫЕ">
      <formula>NOT(ISERROR(SEARCH("ОДНОРОДНЫЕ",V23)))</formula>
    </cfRule>
    <cfRule type="containsText" dxfId="24" priority="27" operator="containsText" text="НЕОДНОРОДНЫЕ">
      <formula>NOT(ISERROR(SEARCH("НЕОДНОРОДНЫЕ",V23)))</formula>
    </cfRule>
  </conditionalFormatting>
  <conditionalFormatting sqref="V22">
    <cfRule type="containsText" dxfId="23" priority="22" operator="containsText" text="НЕ">
      <formula>NOT(ISERROR(SEARCH("НЕ",V22)))</formula>
    </cfRule>
    <cfRule type="containsText" dxfId="22" priority="23" operator="containsText" text="ОДНОРОДНЫЕ">
      <formula>NOT(ISERROR(SEARCH("ОДНОРОДНЫЕ",V22)))</formula>
    </cfRule>
    <cfRule type="containsText" dxfId="21" priority="24" operator="containsText" text="НЕОДНОРОДНЫЕ">
      <formula>NOT(ISERROR(SEARCH("НЕОДНОРОДНЫЕ",V22)))</formula>
    </cfRule>
  </conditionalFormatting>
  <conditionalFormatting sqref="V22">
    <cfRule type="containsText" dxfId="20" priority="19" operator="containsText" text="НЕОДНОРОДНЫЕ">
      <formula>NOT(ISERROR(SEARCH("НЕОДНОРОДНЫЕ",V22)))</formula>
    </cfRule>
    <cfRule type="containsText" dxfId="19" priority="20" operator="containsText" text="ОДНОРОДНЫЕ">
      <formula>NOT(ISERROR(SEARCH("ОДНОРОДНЫЕ",V22)))</formula>
    </cfRule>
    <cfRule type="containsText" dxfId="18" priority="21" operator="containsText" text="НЕОДНОРОДНЫЕ">
      <formula>NOT(ISERROR(SEARCH("НЕОДНОРОДНЫЕ",V22)))</formula>
    </cfRule>
  </conditionalFormatting>
  <conditionalFormatting sqref="V21">
    <cfRule type="containsText" dxfId="17" priority="16" operator="containsText" text="НЕ">
      <formula>NOT(ISERROR(SEARCH("НЕ",V21)))</formula>
    </cfRule>
    <cfRule type="containsText" dxfId="16" priority="17" operator="containsText" text="ОДНОРОДНЫЕ">
      <formula>NOT(ISERROR(SEARCH("ОДНОРОДНЫЕ",V21)))</formula>
    </cfRule>
    <cfRule type="containsText" dxfId="15" priority="18" operator="containsText" text="НЕОДНОРОДНЫЕ">
      <formula>NOT(ISERROR(SEARCH("НЕОДНОРОДНЫЕ",V21)))</formula>
    </cfRule>
  </conditionalFormatting>
  <conditionalFormatting sqref="V21">
    <cfRule type="containsText" dxfId="14" priority="13" operator="containsText" text="НЕОДНОРОДНЫЕ">
      <formula>NOT(ISERROR(SEARCH("НЕОДНОРОДНЫЕ",V21)))</formula>
    </cfRule>
    <cfRule type="containsText" dxfId="13" priority="14" operator="containsText" text="ОДНОРОДНЫЕ">
      <formula>NOT(ISERROR(SEARCH("ОДНОРОДНЫЕ",V21)))</formula>
    </cfRule>
    <cfRule type="containsText" dxfId="12" priority="15" operator="containsText" text="НЕОДНОРОДНЫЕ">
      <formula>NOT(ISERROR(SEARCH("НЕОДНОРОДНЫЕ",V21)))</formula>
    </cfRule>
  </conditionalFormatting>
  <conditionalFormatting sqref="V20">
    <cfRule type="containsText" dxfId="11" priority="10" operator="containsText" text="НЕ">
      <formula>NOT(ISERROR(SEARCH("НЕ",V20)))</formula>
    </cfRule>
    <cfRule type="containsText" dxfId="10" priority="11" operator="containsText" text="ОДНОРОДНЫЕ">
      <formula>NOT(ISERROR(SEARCH("ОДНОРОДНЫЕ",V20)))</formula>
    </cfRule>
    <cfRule type="containsText" dxfId="9" priority="12" operator="containsText" text="НЕОДНОРОДНЫЕ">
      <formula>NOT(ISERROR(SEARCH("НЕОДНОРОДНЫЕ",V20)))</formula>
    </cfRule>
  </conditionalFormatting>
  <conditionalFormatting sqref="V20">
    <cfRule type="containsText" dxfId="8" priority="7" operator="containsText" text="НЕОДНОРОДНЫЕ">
      <formula>NOT(ISERROR(SEARCH("НЕОДНОРОДНЫЕ",V20)))</formula>
    </cfRule>
    <cfRule type="containsText" dxfId="7" priority="8" operator="containsText" text="ОДНОРОДНЫЕ">
      <formula>NOT(ISERROR(SEARCH("ОДНОРОДНЫЕ",V20)))</formula>
    </cfRule>
    <cfRule type="containsText" dxfId="6" priority="9" operator="containsText" text="НЕОДНОРОДНЫЕ">
      <formula>NOT(ISERROR(SEARCH("НЕОДНОРОДНЫЕ",V20)))</formula>
    </cfRule>
  </conditionalFormatting>
  <conditionalFormatting sqref="V19">
    <cfRule type="containsText" dxfId="5" priority="4" operator="containsText" text="НЕ">
      <formula>NOT(ISERROR(SEARCH("НЕ",V19)))</formula>
    </cfRule>
    <cfRule type="containsText" dxfId="4" priority="5" operator="containsText" text="ОДНОРОДНЫЕ">
      <formula>NOT(ISERROR(SEARCH("ОДНОРОДНЫЕ",V19)))</formula>
    </cfRule>
    <cfRule type="containsText" dxfId="3" priority="6" operator="containsText" text="НЕОДНОРОДНЫЕ">
      <formula>NOT(ISERROR(SEARCH("НЕОДНОРОДНЫЕ",V19)))</formula>
    </cfRule>
  </conditionalFormatting>
  <conditionalFormatting sqref="V19">
    <cfRule type="containsText" dxfId="2" priority="1" operator="containsText" text="НЕОДНОРОДНЫЕ">
      <formula>NOT(ISERROR(SEARCH("НЕОДНОРОДНЫЕ",V19)))</formula>
    </cfRule>
    <cfRule type="containsText" dxfId="1" priority="2" operator="containsText" text="ОДНОРОДНЫЕ">
      <formula>NOT(ISERROR(SEARCH("ОДНОРОДНЫЕ",V19)))</formula>
    </cfRule>
    <cfRule type="containsText" dxfId="0" priority="3" operator="containsText" text="НЕОДНОРОДНЫЕ">
      <formula>NOT(ISERROR(SEARCH("НЕОДНОРОДНЫЕ",V19)))</formula>
    </cfRule>
  </conditionalFormatting>
  <pageMargins left="0.31496062992125984" right="0.19685039370078741" top="0.35433070866141736" bottom="0.35433070866141736" header="0.11811023622047245" footer="0.11811023622047245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2024-05-03T02:54:42Z</dcterms:modified>
</cp:coreProperties>
</file>