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H23" i="1"/>
  <c r="M23" i="1" s="1"/>
  <c r="H24" i="1"/>
  <c r="M24" i="1" s="1"/>
  <c r="H25" i="1"/>
  <c r="M25" i="1" s="1"/>
  <c r="H26" i="1"/>
  <c r="H27" i="1"/>
  <c r="H28" i="1"/>
  <c r="H29" i="1"/>
  <c r="M29" i="1" s="1"/>
  <c r="H30" i="1"/>
  <c r="M30" i="1" s="1"/>
  <c r="H31" i="1"/>
  <c r="M31" i="1" s="1"/>
  <c r="H32" i="1"/>
  <c r="H33" i="1"/>
  <c r="H34" i="1"/>
  <c r="H35" i="1"/>
  <c r="M35" i="1" s="1"/>
  <c r="H36" i="1"/>
  <c r="M36" i="1" s="1"/>
  <c r="H37" i="1"/>
  <c r="M37" i="1" s="1"/>
  <c r="H38" i="1"/>
  <c r="M38" i="1" s="1"/>
  <c r="H39" i="1"/>
  <c r="H40" i="1"/>
  <c r="H41" i="1"/>
  <c r="M41" i="1" s="1"/>
  <c r="H42" i="1"/>
  <c r="M42" i="1" s="1"/>
  <c r="H43" i="1"/>
  <c r="M43" i="1" s="1"/>
  <c r="H44" i="1"/>
  <c r="H45" i="1"/>
  <c r="H46" i="1"/>
  <c r="H47" i="1"/>
  <c r="M47" i="1" s="1"/>
  <c r="H48" i="1"/>
  <c r="M48" i="1" s="1"/>
  <c r="H49" i="1"/>
  <c r="M49" i="1" s="1"/>
  <c r="H50" i="1"/>
  <c r="M50" i="1" s="1"/>
  <c r="H51" i="1"/>
  <c r="H52" i="1"/>
  <c r="H53" i="1"/>
  <c r="M53" i="1" s="1"/>
  <c r="H54" i="1"/>
  <c r="M54" i="1" s="1"/>
  <c r="H55" i="1"/>
  <c r="M55" i="1" s="1"/>
  <c r="H56" i="1"/>
  <c r="H57" i="1"/>
  <c r="H58" i="1"/>
  <c r="H59" i="1"/>
  <c r="M59" i="1" s="1"/>
  <c r="H60" i="1"/>
  <c r="M60" i="1" s="1"/>
  <c r="H61" i="1"/>
  <c r="M61" i="1" s="1"/>
  <c r="H62" i="1"/>
  <c r="M62" i="1" s="1"/>
  <c r="H63" i="1"/>
  <c r="H64" i="1"/>
  <c r="H65" i="1"/>
  <c r="M65" i="1" s="1"/>
  <c r="H66" i="1"/>
  <c r="M66" i="1" s="1"/>
  <c r="H67" i="1"/>
  <c r="M67" i="1" s="1"/>
  <c r="H68" i="1"/>
  <c r="M68" i="1" s="1"/>
  <c r="H69" i="1"/>
  <c r="H70" i="1"/>
  <c r="H71" i="1"/>
  <c r="M71" i="1" s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H83" i="1"/>
  <c r="M83" i="1" s="1"/>
  <c r="H84" i="1"/>
  <c r="M84" i="1" s="1"/>
  <c r="H85" i="1"/>
  <c r="M85" i="1" s="1"/>
  <c r="H86" i="1"/>
  <c r="M86" i="1" s="1"/>
  <c r="H87" i="1"/>
  <c r="H88" i="1"/>
  <c r="H89" i="1"/>
  <c r="M89" i="1" s="1"/>
  <c r="H90" i="1"/>
  <c r="M90" i="1" s="1"/>
  <c r="H91" i="1"/>
  <c r="M91" i="1" s="1"/>
  <c r="H92" i="1"/>
  <c r="M92" i="1" s="1"/>
  <c r="H93" i="1"/>
  <c r="H94" i="1"/>
  <c r="H95" i="1"/>
  <c r="M95" i="1" s="1"/>
  <c r="H96" i="1"/>
  <c r="M96" i="1" s="1"/>
  <c r="H21" i="1"/>
  <c r="M21" i="1" s="1"/>
  <c r="M22" i="1"/>
  <c r="M26" i="1"/>
  <c r="M27" i="1"/>
  <c r="M28" i="1"/>
  <c r="M32" i="1"/>
  <c r="M33" i="1"/>
  <c r="M34" i="1"/>
  <c r="M39" i="1"/>
  <c r="M40" i="1"/>
  <c r="M44" i="1"/>
  <c r="M45" i="1"/>
  <c r="M46" i="1"/>
  <c r="M51" i="1"/>
  <c r="M52" i="1"/>
  <c r="M56" i="1"/>
  <c r="M57" i="1"/>
  <c r="M58" i="1"/>
  <c r="M63" i="1"/>
  <c r="M64" i="1"/>
  <c r="M69" i="1"/>
  <c r="M70" i="1"/>
  <c r="M75" i="1"/>
  <c r="M76" i="1"/>
  <c r="M81" i="1"/>
  <c r="M82" i="1"/>
  <c r="M87" i="1"/>
  <c r="M88" i="1"/>
  <c r="M93" i="1"/>
  <c r="M94" i="1"/>
  <c r="E97" i="1"/>
  <c r="I92" i="1"/>
  <c r="J92" i="1"/>
  <c r="I93" i="1"/>
  <c r="J93" i="1"/>
  <c r="I94" i="1"/>
  <c r="J94" i="1"/>
  <c r="I95" i="1"/>
  <c r="J95" i="1"/>
  <c r="I96" i="1"/>
  <c r="J96" i="1"/>
  <c r="F97" i="1"/>
  <c r="G97" i="1"/>
  <c r="M97" i="1" l="1"/>
  <c r="K96" i="1"/>
  <c r="L96" i="1" s="1"/>
  <c r="K93" i="1"/>
  <c r="L93" i="1" s="1"/>
  <c r="K95" i="1"/>
  <c r="L95" i="1" s="1"/>
  <c r="K94" i="1"/>
  <c r="L94" i="1" s="1"/>
  <c r="K92" i="1"/>
  <c r="L92" i="1" s="1"/>
  <c r="I21" i="1" l="1"/>
  <c r="J21" i="1"/>
  <c r="I22" i="1"/>
  <c r="J22" i="1"/>
  <c r="K22" i="1" s="1"/>
  <c r="L22" i="1" s="1"/>
  <c r="I23" i="1"/>
  <c r="J23" i="1"/>
  <c r="I24" i="1"/>
  <c r="J24" i="1"/>
  <c r="I25" i="1"/>
  <c r="J25" i="1"/>
  <c r="I26" i="1"/>
  <c r="J26" i="1"/>
  <c r="K26" i="1" s="1"/>
  <c r="L26" i="1" s="1"/>
  <c r="I27" i="1"/>
  <c r="J27" i="1"/>
  <c r="K27" i="1" s="1"/>
  <c r="L27" i="1" s="1"/>
  <c r="I28" i="1"/>
  <c r="J28" i="1"/>
  <c r="I29" i="1"/>
  <c r="J29" i="1"/>
  <c r="I30" i="1"/>
  <c r="J30" i="1"/>
  <c r="I31" i="1"/>
  <c r="J31" i="1"/>
  <c r="K31" i="1" s="1"/>
  <c r="L31" i="1" s="1"/>
  <c r="I32" i="1"/>
  <c r="J32" i="1"/>
  <c r="I33" i="1"/>
  <c r="J33" i="1"/>
  <c r="K33" i="1" s="1"/>
  <c r="L33" i="1" s="1"/>
  <c r="I34" i="1"/>
  <c r="J34" i="1"/>
  <c r="K34" i="1" s="1"/>
  <c r="L34" i="1" s="1"/>
  <c r="I35" i="1"/>
  <c r="J35" i="1"/>
  <c r="K35" i="1" s="1"/>
  <c r="L35" i="1" s="1"/>
  <c r="I36" i="1"/>
  <c r="J36" i="1"/>
  <c r="K36" i="1" s="1"/>
  <c r="L36" i="1" s="1"/>
  <c r="I37" i="1"/>
  <c r="J37" i="1"/>
  <c r="I38" i="1"/>
  <c r="J38" i="1"/>
  <c r="K38" i="1" s="1"/>
  <c r="L38" i="1" s="1"/>
  <c r="I39" i="1"/>
  <c r="J39" i="1"/>
  <c r="I40" i="1"/>
  <c r="J40" i="1"/>
  <c r="K40" i="1" s="1"/>
  <c r="L40" i="1" s="1"/>
  <c r="I41" i="1"/>
  <c r="J41" i="1"/>
  <c r="I42" i="1"/>
  <c r="J42" i="1"/>
  <c r="I43" i="1"/>
  <c r="J43" i="1"/>
  <c r="K43" i="1" s="1"/>
  <c r="L43" i="1" s="1"/>
  <c r="I44" i="1"/>
  <c r="J44" i="1"/>
  <c r="I45" i="1"/>
  <c r="J45" i="1"/>
  <c r="I46" i="1"/>
  <c r="J46" i="1"/>
  <c r="K46" i="1" s="1"/>
  <c r="L46" i="1" s="1"/>
  <c r="I47" i="1"/>
  <c r="J47" i="1"/>
  <c r="I48" i="1"/>
  <c r="J48" i="1"/>
  <c r="I49" i="1"/>
  <c r="J49" i="1"/>
  <c r="I50" i="1"/>
  <c r="J50" i="1"/>
  <c r="I51" i="1"/>
  <c r="J51" i="1"/>
  <c r="K51" i="1" s="1"/>
  <c r="L51" i="1" s="1"/>
  <c r="I52" i="1"/>
  <c r="J52" i="1"/>
  <c r="K52" i="1" s="1"/>
  <c r="L52" i="1" s="1"/>
  <c r="I53" i="1"/>
  <c r="J53" i="1"/>
  <c r="K53" i="1" s="1"/>
  <c r="L53" i="1" s="1"/>
  <c r="I54" i="1"/>
  <c r="J54" i="1"/>
  <c r="I55" i="1"/>
  <c r="J55" i="1"/>
  <c r="K55" i="1" s="1"/>
  <c r="L55" i="1" s="1"/>
  <c r="I56" i="1"/>
  <c r="J56" i="1"/>
  <c r="K56" i="1" s="1"/>
  <c r="L56" i="1" s="1"/>
  <c r="I57" i="1"/>
  <c r="J57" i="1"/>
  <c r="I58" i="1"/>
  <c r="J58" i="1"/>
  <c r="K58" i="1" s="1"/>
  <c r="L58" i="1" s="1"/>
  <c r="I59" i="1"/>
  <c r="J59" i="1"/>
  <c r="K59" i="1" s="1"/>
  <c r="L59" i="1" s="1"/>
  <c r="I60" i="1"/>
  <c r="J60" i="1"/>
  <c r="K60" i="1" s="1"/>
  <c r="L60" i="1" s="1"/>
  <c r="I61" i="1"/>
  <c r="J61" i="1"/>
  <c r="I62" i="1"/>
  <c r="J62" i="1"/>
  <c r="K62" i="1" s="1"/>
  <c r="L62" i="1" s="1"/>
  <c r="I63" i="1"/>
  <c r="J63" i="1"/>
  <c r="K63" i="1" s="1"/>
  <c r="L63" i="1" s="1"/>
  <c r="I64" i="1"/>
  <c r="J64" i="1"/>
  <c r="K64" i="1" s="1"/>
  <c r="L64" i="1" s="1"/>
  <c r="I65" i="1"/>
  <c r="J65" i="1"/>
  <c r="I66" i="1"/>
  <c r="J66" i="1"/>
  <c r="K66" i="1" s="1"/>
  <c r="L66" i="1" s="1"/>
  <c r="I67" i="1"/>
  <c r="J67" i="1"/>
  <c r="I68" i="1"/>
  <c r="J68" i="1"/>
  <c r="K68" i="1" s="1"/>
  <c r="L68" i="1" s="1"/>
  <c r="I69" i="1"/>
  <c r="J69" i="1"/>
  <c r="I70" i="1"/>
  <c r="J70" i="1"/>
  <c r="I71" i="1"/>
  <c r="J71" i="1"/>
  <c r="K71" i="1" s="1"/>
  <c r="L71" i="1" s="1"/>
  <c r="I72" i="1"/>
  <c r="J72" i="1"/>
  <c r="K72" i="1" s="1"/>
  <c r="L72" i="1" s="1"/>
  <c r="I73" i="1"/>
  <c r="J73" i="1"/>
  <c r="I74" i="1"/>
  <c r="J74" i="1"/>
  <c r="K74" i="1" s="1"/>
  <c r="L74" i="1" s="1"/>
  <c r="I75" i="1"/>
  <c r="J75" i="1"/>
  <c r="K75" i="1" s="1"/>
  <c r="L75" i="1" s="1"/>
  <c r="I76" i="1"/>
  <c r="J76" i="1"/>
  <c r="K76" i="1" s="1"/>
  <c r="L76" i="1" s="1"/>
  <c r="I77" i="1"/>
  <c r="J77" i="1"/>
  <c r="K77" i="1" s="1"/>
  <c r="L77" i="1" s="1"/>
  <c r="I78" i="1"/>
  <c r="J78" i="1"/>
  <c r="K78" i="1" s="1"/>
  <c r="L78" i="1" s="1"/>
  <c r="I79" i="1"/>
  <c r="J79" i="1"/>
  <c r="I80" i="1"/>
  <c r="J80" i="1"/>
  <c r="K80" i="1" s="1"/>
  <c r="L80" i="1" s="1"/>
  <c r="I81" i="1"/>
  <c r="J81" i="1"/>
  <c r="K81" i="1" s="1"/>
  <c r="L81" i="1" s="1"/>
  <c r="I82" i="1"/>
  <c r="J82" i="1"/>
  <c r="I83" i="1"/>
  <c r="J83" i="1"/>
  <c r="I84" i="1"/>
  <c r="J84" i="1"/>
  <c r="I85" i="1"/>
  <c r="J85" i="1"/>
  <c r="I86" i="1"/>
  <c r="J86" i="1"/>
  <c r="K86" i="1" s="1"/>
  <c r="L86" i="1" s="1"/>
  <c r="I87" i="1"/>
  <c r="J87" i="1"/>
  <c r="I88" i="1"/>
  <c r="J88" i="1"/>
  <c r="I89" i="1"/>
  <c r="J89" i="1"/>
  <c r="I90" i="1"/>
  <c r="J90" i="1"/>
  <c r="K90" i="1" s="1"/>
  <c r="L90" i="1" s="1"/>
  <c r="I91" i="1"/>
  <c r="J91" i="1"/>
  <c r="K91" i="1" l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K32" i="1"/>
  <c r="L32" i="1" s="1"/>
  <c r="K29" i="1"/>
  <c r="L29" i="1" s="1"/>
  <c r="K23" i="1"/>
  <c r="L23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K70" i="1"/>
  <c r="L70" i="1" s="1"/>
  <c r="K50" i="1"/>
  <c r="L50" i="1" s="1"/>
  <c r="K54" i="1"/>
  <c r="L54" i="1" s="1"/>
  <c r="K48" i="1"/>
  <c r="L48" i="1" s="1"/>
  <c r="K28" i="1"/>
  <c r="L28" i="1" s="1"/>
  <c r="K24" i="1"/>
  <c r="L24" i="1" s="1"/>
  <c r="K21" i="1"/>
  <c r="L21" i="1" s="1"/>
  <c r="C18" i="1"/>
</calcChain>
</file>

<file path=xl/sharedStrings.xml><?xml version="1.0" encoding="utf-8"?>
<sst xmlns="http://schemas.openxmlformats.org/spreadsheetml/2006/main" count="188" uniqueCount="46">
  <si>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</si>
  <si>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</si>
  <si>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</si>
  <si>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</si>
  <si>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</si>
  <si>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</si>
  <si>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</si>
  <si>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</si>
  <si>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</si>
  <si>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</si>
  <si>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</si>
  <si>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</si>
  <si>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</si>
  <si>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</si>
  <si>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</si>
  <si>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</si>
  <si>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</si>
  <si>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</si>
  <si>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</si>
  <si>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</si>
  <si>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</si>
  <si>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</si>
  <si>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</si>
  <si>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</si>
  <si>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</si>
  <si>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</si>
  <si>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</t>
  </si>
  <si>
    <t xml:space="preserve">Стоматологический бор для турбинного наконечника </t>
  </si>
  <si>
    <t>Стоматологический бор для турбинного наконечника</t>
  </si>
  <si>
    <t>Бор алмазный для углового наконечника</t>
  </si>
  <si>
    <t>Бор алмазный для прямого наконечника</t>
  </si>
  <si>
    <t>Бор твердосплавный для прямого наконечника</t>
  </si>
  <si>
    <t>Боры твердосплавные для разрезания коронок Crosstech399FG1958  Тайланд или эквивалент</t>
  </si>
  <si>
    <t>Начальная (максимальная) цена договора</t>
  </si>
  <si>
    <t xml:space="preserve">на поставку стоматологических боров и наконечников </t>
  </si>
  <si>
    <t>путем запроса котировок в электронной форме, участниками которого могут являться</t>
  </si>
  <si>
    <t xml:space="preserve">FGXL033006 или эквивалент Бор алмазный FG - бор для удаления фрагментов инструментов - 006 серый </t>
  </si>
  <si>
    <t xml:space="preserve">FGASM 005C004  или эквивалент Бор для маркировки глубины  с частично алмазным покрытием </t>
  </si>
  <si>
    <t>FGASM 010C004 или эквивалент  Бор для маркировки глубины  с частично алмазным покрытием</t>
  </si>
  <si>
    <t xml:space="preserve">C1B314012  или эквивалент Бор твердосплавный - шар - 012  турбинный наконечник </t>
  </si>
  <si>
    <t>Наконечник стоматологический турбинный   Сохо  СХ307-F или эквивалент</t>
  </si>
  <si>
    <t>Начальная (максимальная) цена договора устанавливается в размере 266942,61 руб. (двести шестьдесят шесть тысяч девятьсот сорок два рубля шестьдесят одна копейка)</t>
  </si>
  <si>
    <t>вх. № 1391 от 27.06.2024</t>
  </si>
  <si>
    <t>вх. № 1403 от 27.06.2024</t>
  </si>
  <si>
    <t>вх. № 1021-06/24 от 26.06.2024</t>
  </si>
  <si>
    <t>№ 139-24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</si>
</sst>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5" zoomScaleNormal="85" zoomScalePageLayoutView="70" workbookViewId="0">
      <selection activeCell="M10" sqref="M10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2" customWidth="1"/>
    <col min="6" max="6" width="16.28515625" style="22" customWidth="1"/>
    <col min="7" max="7" width="14.7109375" style="22" customWidth="1"/>
    <col min="8" max="8" width="13.7109375" style="22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2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11" t="s">
        <v>23</v>
      </c>
    </row>
    <row r="2" spans="1:13" ht="14.45" customHeight="1" x14ac:dyDescent="0.25">
      <c r="A2" s="2"/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11" t="s">
        <v>24</v>
      </c>
    </row>
    <row r="3" spans="1:13" ht="14.45" hidden="1" customHeight="1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11"/>
    </row>
    <row r="4" spans="1:13" x14ac:dyDescent="0.25">
      <c r="A4" s="2"/>
      <c r="B4" s="2"/>
      <c r="C4" s="2"/>
      <c r="D4" s="2"/>
      <c r="E4" s="10"/>
      <c r="F4" s="10"/>
      <c r="G4" s="44" t="s">
        <v>34</v>
      </c>
      <c r="H4" s="44"/>
      <c r="I4" s="44"/>
      <c r="J4" s="44"/>
      <c r="K4" s="44"/>
      <c r="L4" s="44"/>
      <c r="M4" s="44"/>
    </row>
    <row r="5" spans="1:13" x14ac:dyDescent="0.25">
      <c r="A5" s="2"/>
      <c r="B5" s="2"/>
      <c r="C5" s="2"/>
      <c r="D5" s="2"/>
      <c r="E5" s="10"/>
      <c r="F5" s="10"/>
      <c r="G5" s="10"/>
      <c r="H5" s="10"/>
      <c r="I5" s="2"/>
      <c r="J5" s="2"/>
      <c r="K5" s="2"/>
      <c r="L5" s="2"/>
      <c r="M5" s="11" t="s">
        <v>35</v>
      </c>
    </row>
    <row r="6" spans="1:13" x14ac:dyDescent="0.25">
      <c r="A6" s="2"/>
      <c r="B6" s="2"/>
      <c r="C6" s="2"/>
      <c r="D6" s="2"/>
      <c r="E6" s="10"/>
      <c r="F6" s="10"/>
      <c r="G6" s="10"/>
      <c r="H6" s="10"/>
      <c r="I6" s="2"/>
      <c r="J6" s="2"/>
      <c r="K6" s="2"/>
      <c r="L6" s="2"/>
      <c r="M6" s="11" t="s">
        <v>25</v>
      </c>
    </row>
    <row r="7" spans="1:13" ht="14.45" customHeight="1" x14ac:dyDescent="0.25">
      <c r="A7" s="2"/>
      <c r="B7" s="2"/>
      <c r="C7" s="2"/>
      <c r="D7" s="2"/>
      <c r="E7" s="10"/>
      <c r="F7" s="10"/>
      <c r="G7" s="10"/>
      <c r="H7" s="10"/>
      <c r="I7" s="2"/>
      <c r="J7" s="2"/>
      <c r="K7" s="2"/>
      <c r="L7" s="2"/>
      <c r="M7" s="11" t="s">
        <v>45</v>
      </c>
    </row>
    <row r="8" spans="1:13" x14ac:dyDescent="0.25">
      <c r="A8" s="2"/>
      <c r="B8" s="2"/>
      <c r="C8" s="2"/>
      <c r="D8" s="2"/>
      <c r="E8" s="10"/>
      <c r="F8" s="10"/>
      <c r="G8" s="10"/>
      <c r="H8" s="10"/>
      <c r="I8" s="2"/>
      <c r="J8" s="2"/>
      <c r="K8" s="2"/>
      <c r="L8" s="2"/>
      <c r="M8" s="10"/>
    </row>
    <row r="9" spans="1:13" x14ac:dyDescent="0.25">
      <c r="A9" s="2"/>
      <c r="B9" s="2"/>
      <c r="C9" s="2"/>
      <c r="D9" s="2"/>
      <c r="E9" s="10"/>
      <c r="F9" s="10"/>
      <c r="G9" s="10"/>
      <c r="H9" s="10"/>
      <c r="I9" s="2"/>
      <c r="J9" s="2"/>
      <c r="K9" s="2"/>
      <c r="L9" s="2"/>
      <c r="M9" s="12" t="s">
        <v>15</v>
      </c>
    </row>
    <row r="10" spans="1:13" x14ac:dyDescent="0.25">
      <c r="A10" s="2"/>
      <c r="B10" s="2"/>
      <c r="C10" s="2"/>
      <c r="D10" s="2"/>
      <c r="E10" s="10"/>
      <c r="F10" s="10"/>
      <c r="G10" s="10"/>
      <c r="H10" s="10"/>
      <c r="I10" s="2"/>
      <c r="J10" s="2"/>
      <c r="K10" s="2"/>
      <c r="L10" s="2"/>
      <c r="M10" s="13" t="s">
        <v>20</v>
      </c>
    </row>
    <row r="11" spans="1:13" x14ac:dyDescent="0.25">
      <c r="A11" s="2"/>
      <c r="B11" s="2"/>
      <c r="C11" s="2"/>
      <c r="D11" s="2"/>
      <c r="E11" s="10"/>
      <c r="F11" s="10"/>
      <c r="G11" s="10"/>
      <c r="H11" s="10"/>
      <c r="I11" s="2"/>
      <c r="J11" s="2"/>
      <c r="K11" s="2"/>
      <c r="L11" s="2"/>
      <c r="M11" s="13" t="s">
        <v>16</v>
      </c>
    </row>
    <row r="12" spans="1:13" x14ac:dyDescent="0.25">
      <c r="A12" s="2"/>
      <c r="B12" s="2"/>
      <c r="C12" s="2"/>
      <c r="D12" s="2"/>
      <c r="E12" s="10"/>
      <c r="F12" s="10"/>
      <c r="G12" s="10"/>
      <c r="H12" s="10"/>
      <c r="I12" s="2"/>
      <c r="J12" s="2"/>
      <c r="K12" s="2"/>
      <c r="L12" s="2"/>
      <c r="M12" s="10"/>
    </row>
    <row r="13" spans="1:13" ht="28.9" customHeight="1" x14ac:dyDescent="0.25">
      <c r="A13" s="2"/>
      <c r="B13" s="2"/>
      <c r="C13" s="2"/>
      <c r="D13" s="2"/>
      <c r="E13" s="10"/>
      <c r="F13" s="10"/>
      <c r="G13" s="10"/>
      <c r="H13" s="10"/>
      <c r="I13" s="2"/>
      <c r="J13" s="34" t="s">
        <v>19</v>
      </c>
      <c r="K13" s="34"/>
      <c r="L13" s="2"/>
      <c r="M13" s="10" t="s">
        <v>17</v>
      </c>
    </row>
    <row r="14" spans="1:13" ht="18.75" x14ac:dyDescent="0.25">
      <c r="A14" s="2"/>
      <c r="B14" s="2"/>
      <c r="C14" s="2"/>
      <c r="D14" s="2"/>
      <c r="E14" s="10"/>
      <c r="F14" s="10"/>
      <c r="G14" s="10"/>
      <c r="H14" s="10"/>
      <c r="I14" s="2"/>
      <c r="J14" s="2"/>
      <c r="K14" s="2"/>
      <c r="L14" s="2"/>
      <c r="M14" s="14"/>
    </row>
    <row r="15" spans="1:13" ht="18.75" x14ac:dyDescent="0.25">
      <c r="A15" s="2"/>
      <c r="B15" s="34" t="s">
        <v>18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4"/>
    </row>
    <row r="16" spans="1:13" hidden="1" x14ac:dyDescent="0.25">
      <c r="A16" s="2"/>
      <c r="B16" s="2"/>
      <c r="C16" s="2"/>
      <c r="D16" s="2"/>
      <c r="E16" s="10"/>
      <c r="F16" s="10"/>
      <c r="G16" s="10"/>
      <c r="H16" s="10"/>
      <c r="I16" s="2"/>
      <c r="J16" s="2"/>
      <c r="K16" s="2"/>
      <c r="L16" s="2"/>
      <c r="M16" s="10"/>
    </row>
    <row r="17" spans="1:15" x14ac:dyDescent="0.25">
      <c r="A17" s="2"/>
      <c r="B17" s="2"/>
      <c r="C17" s="2"/>
      <c r="D17" s="2"/>
      <c r="E17" s="10"/>
      <c r="F17" s="10"/>
      <c r="G17" s="10"/>
      <c r="H17" s="10"/>
      <c r="I17" s="2"/>
      <c r="J17" s="2"/>
      <c r="K17" s="2"/>
      <c r="L17" s="2"/>
      <c r="M17" s="10"/>
    </row>
    <row r="18" spans="1:15" ht="54.6" customHeight="1" x14ac:dyDescent="0.25">
      <c r="A18" s="37" t="s">
        <v>33</v>
      </c>
      <c r="B18" s="38"/>
      <c r="C18" s="39">
        <f>M97</f>
        <v>266942.60999999993</v>
      </c>
      <c r="D18" s="38"/>
      <c r="E18" s="30" t="s">
        <v>44</v>
      </c>
      <c r="F18" s="30" t="s">
        <v>43</v>
      </c>
      <c r="G18" s="30" t="s">
        <v>42</v>
      </c>
      <c r="H18" s="15"/>
      <c r="I18" s="6"/>
      <c r="J18" s="6"/>
      <c r="K18" s="6"/>
      <c r="L18" s="6"/>
      <c r="M18" s="3"/>
    </row>
    <row r="19" spans="1:15" ht="30" customHeight="1" x14ac:dyDescent="0.25">
      <c r="A19" s="42" t="s">
        <v>0</v>
      </c>
      <c r="B19" s="42" t="s">
        <v>1</v>
      </c>
      <c r="C19" s="42" t="s">
        <v>2</v>
      </c>
      <c r="D19" s="42"/>
      <c r="E19" s="3" t="s">
        <v>5</v>
      </c>
      <c r="F19" s="3" t="s">
        <v>7</v>
      </c>
      <c r="G19" s="3" t="s">
        <v>8</v>
      </c>
      <c r="H19" s="40" t="s">
        <v>14</v>
      </c>
      <c r="I19" s="42" t="s">
        <v>11</v>
      </c>
      <c r="J19" s="42" t="s">
        <v>12</v>
      </c>
      <c r="K19" s="42" t="s">
        <v>13</v>
      </c>
      <c r="L19" s="42" t="s">
        <v>9</v>
      </c>
      <c r="M19" s="36" t="s">
        <v>10</v>
      </c>
      <c r="O19" s="27"/>
    </row>
    <row r="20" spans="1:15" ht="30" x14ac:dyDescent="0.25">
      <c r="A20" s="43"/>
      <c r="B20" s="43"/>
      <c r="C20" s="9" t="s">
        <v>3</v>
      </c>
      <c r="D20" s="9" t="s">
        <v>4</v>
      </c>
      <c r="E20" s="16" t="s">
        <v>6</v>
      </c>
      <c r="F20" s="3" t="s">
        <v>6</v>
      </c>
      <c r="G20" s="3" t="s">
        <v>6</v>
      </c>
      <c r="H20" s="41"/>
      <c r="I20" s="42"/>
      <c r="J20" s="42"/>
      <c r="K20" s="42"/>
      <c r="L20" s="42"/>
      <c r="M20" s="36"/>
    </row>
    <row r="21" spans="1:15" ht="30" x14ac:dyDescent="0.25">
      <c r="A21" s="5">
        <v>1</v>
      </c>
      <c r="B21" s="23" t="s">
        <v>27</v>
      </c>
      <c r="C21" s="24" t="s">
        <v>26</v>
      </c>
      <c r="D21" s="25">
        <v>50</v>
      </c>
      <c r="E21" s="4">
        <v>30</v>
      </c>
      <c r="F21" s="7">
        <v>31.2</v>
      </c>
      <c r="G21" s="3">
        <v>31</v>
      </c>
      <c r="H21" s="3">
        <f>ROUND(AVERAGE(E21:G21),2)</f>
        <v>30.73</v>
      </c>
      <c r="I21" s="6">
        <f t="shared" ref="I21:I84" si="0" xml:space="preserve"> COUNT(E21:G21)</f>
        <v>3</v>
      </c>
      <c r="J21" s="6">
        <f t="shared" ref="J21:J84" si="1">STDEV(E21:G21)</f>
        <v>0.64291005073286334</v>
      </c>
      <c r="K21" s="6">
        <f t="shared" ref="K21:K84" si="2">J21/H21*100</f>
        <v>2.0921251244154355</v>
      </c>
      <c r="L21" s="6" t="str">
        <f t="shared" ref="L21:L84" si="3">IF(K21&lt;33,"ОДНОРОДНЫЕ","НЕОДНОРОДНЫЕ")</f>
        <v>ОДНОРОДНЫЕ</v>
      </c>
      <c r="M21" s="30">
        <f t="shared" ref="M21:M84" si="4">D21*H21</f>
        <v>1536.5</v>
      </c>
    </row>
    <row r="22" spans="1:15" ht="30" x14ac:dyDescent="0.25">
      <c r="A22" s="5">
        <v>2</v>
      </c>
      <c r="B22" s="23" t="s">
        <v>28</v>
      </c>
      <c r="C22" s="24" t="s">
        <v>26</v>
      </c>
      <c r="D22" s="25">
        <v>50</v>
      </c>
      <c r="E22" s="4">
        <v>30</v>
      </c>
      <c r="F22" s="7">
        <v>31.2</v>
      </c>
      <c r="G22" s="26">
        <v>31</v>
      </c>
      <c r="H22" s="30">
        <f t="shared" ref="H22:H85" si="5">ROUND(AVERAGE(E22:G22),2)</f>
        <v>30.73</v>
      </c>
      <c r="I22" s="6">
        <f t="shared" si="0"/>
        <v>3</v>
      </c>
      <c r="J22" s="6">
        <f t="shared" si="1"/>
        <v>0.64291005073286334</v>
      </c>
      <c r="K22" s="6">
        <f t="shared" si="2"/>
        <v>2.0921251244154355</v>
      </c>
      <c r="L22" s="6" t="str">
        <f t="shared" si="3"/>
        <v>ОДНОРОДНЫЕ</v>
      </c>
      <c r="M22" s="30">
        <f t="shared" si="4"/>
        <v>1536.5</v>
      </c>
    </row>
    <row r="23" spans="1:15" ht="30" x14ac:dyDescent="0.25">
      <c r="A23" s="5">
        <v>3</v>
      </c>
      <c r="B23" s="23" t="s">
        <v>28</v>
      </c>
      <c r="C23" s="24" t="s">
        <v>26</v>
      </c>
      <c r="D23" s="25">
        <v>100</v>
      </c>
      <c r="E23" s="4">
        <v>30</v>
      </c>
      <c r="F23" s="7">
        <v>31.2</v>
      </c>
      <c r="G23" s="26">
        <v>31</v>
      </c>
      <c r="H23" s="30">
        <f t="shared" si="5"/>
        <v>30.73</v>
      </c>
      <c r="I23" s="6">
        <f t="shared" si="0"/>
        <v>3</v>
      </c>
      <c r="J23" s="6">
        <f t="shared" si="1"/>
        <v>0.64291005073286334</v>
      </c>
      <c r="K23" s="6">
        <f t="shared" si="2"/>
        <v>2.0921251244154355</v>
      </c>
      <c r="L23" s="6" t="str">
        <f t="shared" si="3"/>
        <v>ОДНОРОДНЫЕ</v>
      </c>
      <c r="M23" s="30">
        <f t="shared" si="4"/>
        <v>3073</v>
      </c>
    </row>
    <row r="24" spans="1:15" ht="30" x14ac:dyDescent="0.25">
      <c r="A24" s="5">
        <v>4</v>
      </c>
      <c r="B24" s="23" t="s">
        <v>27</v>
      </c>
      <c r="C24" s="24" t="s">
        <v>26</v>
      </c>
      <c r="D24" s="25">
        <v>100</v>
      </c>
      <c r="E24" s="4">
        <v>30</v>
      </c>
      <c r="F24" s="7">
        <v>31.2</v>
      </c>
      <c r="G24" s="26">
        <v>31</v>
      </c>
      <c r="H24" s="30">
        <f t="shared" si="5"/>
        <v>30.73</v>
      </c>
      <c r="I24" s="6">
        <f t="shared" si="0"/>
        <v>3</v>
      </c>
      <c r="J24" s="6">
        <f t="shared" si="1"/>
        <v>0.64291005073286334</v>
      </c>
      <c r="K24" s="6">
        <f t="shared" si="2"/>
        <v>2.0921251244154355</v>
      </c>
      <c r="L24" s="6" t="str">
        <f t="shared" si="3"/>
        <v>ОДНОРОДНЫЕ</v>
      </c>
      <c r="M24" s="30">
        <f t="shared" si="4"/>
        <v>3073</v>
      </c>
    </row>
    <row r="25" spans="1:15" ht="30" x14ac:dyDescent="0.25">
      <c r="A25" s="5">
        <v>5</v>
      </c>
      <c r="B25" s="23" t="s">
        <v>27</v>
      </c>
      <c r="C25" s="24" t="s">
        <v>26</v>
      </c>
      <c r="D25" s="25">
        <v>100</v>
      </c>
      <c r="E25" s="4">
        <v>30</v>
      </c>
      <c r="F25" s="7">
        <v>31.2</v>
      </c>
      <c r="G25" s="26">
        <v>31</v>
      </c>
      <c r="H25" s="30">
        <f t="shared" si="5"/>
        <v>30.73</v>
      </c>
      <c r="I25" s="6">
        <f t="shared" si="0"/>
        <v>3</v>
      </c>
      <c r="J25" s="6">
        <f t="shared" si="1"/>
        <v>0.64291005073286334</v>
      </c>
      <c r="K25" s="6">
        <f t="shared" si="2"/>
        <v>2.0921251244154355</v>
      </c>
      <c r="L25" s="6" t="str">
        <f t="shared" si="3"/>
        <v>ОДНОРОДНЫЕ</v>
      </c>
      <c r="M25" s="30">
        <f t="shared" si="4"/>
        <v>3073</v>
      </c>
    </row>
    <row r="26" spans="1:15" ht="30" x14ac:dyDescent="0.25">
      <c r="A26" s="5">
        <v>6</v>
      </c>
      <c r="B26" s="23" t="s">
        <v>27</v>
      </c>
      <c r="C26" s="24" t="s">
        <v>26</v>
      </c>
      <c r="D26" s="25">
        <v>100</v>
      </c>
      <c r="E26" s="4">
        <v>30</v>
      </c>
      <c r="F26" s="7">
        <v>31.2</v>
      </c>
      <c r="G26" s="26">
        <v>31</v>
      </c>
      <c r="H26" s="30">
        <f t="shared" si="5"/>
        <v>30.73</v>
      </c>
      <c r="I26" s="6">
        <f t="shared" si="0"/>
        <v>3</v>
      </c>
      <c r="J26" s="6">
        <f t="shared" si="1"/>
        <v>0.64291005073286334</v>
      </c>
      <c r="K26" s="6">
        <f t="shared" si="2"/>
        <v>2.0921251244154355</v>
      </c>
      <c r="L26" s="6" t="str">
        <f t="shared" si="3"/>
        <v>ОДНОРОДНЫЕ</v>
      </c>
      <c r="M26" s="30">
        <f t="shared" si="4"/>
        <v>3073</v>
      </c>
    </row>
    <row r="27" spans="1:15" ht="30" x14ac:dyDescent="0.25">
      <c r="A27" s="5">
        <v>7</v>
      </c>
      <c r="B27" s="23" t="s">
        <v>28</v>
      </c>
      <c r="C27" s="24" t="s">
        <v>26</v>
      </c>
      <c r="D27" s="25">
        <v>100</v>
      </c>
      <c r="E27" s="4">
        <v>30</v>
      </c>
      <c r="F27" s="7">
        <v>31.2</v>
      </c>
      <c r="G27" s="26">
        <v>31</v>
      </c>
      <c r="H27" s="30">
        <f t="shared" si="5"/>
        <v>30.73</v>
      </c>
      <c r="I27" s="6">
        <f t="shared" si="0"/>
        <v>3</v>
      </c>
      <c r="J27" s="6">
        <f t="shared" si="1"/>
        <v>0.64291005073286334</v>
      </c>
      <c r="K27" s="6">
        <f t="shared" si="2"/>
        <v>2.0921251244154355</v>
      </c>
      <c r="L27" s="6" t="str">
        <f t="shared" si="3"/>
        <v>ОДНОРОДНЫЕ</v>
      </c>
      <c r="M27" s="30">
        <f t="shared" si="4"/>
        <v>3073</v>
      </c>
    </row>
    <row r="28" spans="1:15" ht="30" x14ac:dyDescent="0.25">
      <c r="A28" s="5">
        <v>8</v>
      </c>
      <c r="B28" s="23" t="s">
        <v>28</v>
      </c>
      <c r="C28" s="24" t="s">
        <v>26</v>
      </c>
      <c r="D28" s="25">
        <v>100</v>
      </c>
      <c r="E28" s="4">
        <v>30</v>
      </c>
      <c r="F28" s="7">
        <v>31.2</v>
      </c>
      <c r="G28" s="26">
        <v>31</v>
      </c>
      <c r="H28" s="30">
        <f t="shared" si="5"/>
        <v>30.73</v>
      </c>
      <c r="I28" s="6">
        <f t="shared" si="0"/>
        <v>3</v>
      </c>
      <c r="J28" s="6">
        <f t="shared" si="1"/>
        <v>0.64291005073286334</v>
      </c>
      <c r="K28" s="6">
        <f t="shared" si="2"/>
        <v>2.0921251244154355</v>
      </c>
      <c r="L28" s="6" t="str">
        <f t="shared" si="3"/>
        <v>ОДНОРОДНЫЕ</v>
      </c>
      <c r="M28" s="30">
        <f t="shared" si="4"/>
        <v>3073</v>
      </c>
    </row>
    <row r="29" spans="1:15" ht="30" x14ac:dyDescent="0.25">
      <c r="A29" s="5">
        <v>9</v>
      </c>
      <c r="B29" s="23" t="s">
        <v>28</v>
      </c>
      <c r="C29" s="24" t="s">
        <v>26</v>
      </c>
      <c r="D29" s="25">
        <v>100</v>
      </c>
      <c r="E29" s="4">
        <v>30</v>
      </c>
      <c r="F29" s="7">
        <v>31.2</v>
      </c>
      <c r="G29" s="26">
        <v>31</v>
      </c>
      <c r="H29" s="30">
        <f t="shared" si="5"/>
        <v>30.73</v>
      </c>
      <c r="I29" s="6">
        <f t="shared" si="0"/>
        <v>3</v>
      </c>
      <c r="J29" s="6">
        <f t="shared" si="1"/>
        <v>0.64291005073286334</v>
      </c>
      <c r="K29" s="6">
        <f t="shared" si="2"/>
        <v>2.0921251244154355</v>
      </c>
      <c r="L29" s="6" t="str">
        <f t="shared" si="3"/>
        <v>ОДНОРОДНЫЕ</v>
      </c>
      <c r="M29" s="30">
        <f t="shared" si="4"/>
        <v>3073</v>
      </c>
    </row>
    <row r="30" spans="1:15" ht="30" x14ac:dyDescent="0.25">
      <c r="A30" s="5">
        <v>10</v>
      </c>
      <c r="B30" s="23" t="s">
        <v>28</v>
      </c>
      <c r="C30" s="24" t="s">
        <v>26</v>
      </c>
      <c r="D30" s="25">
        <v>100</v>
      </c>
      <c r="E30" s="4">
        <v>30</v>
      </c>
      <c r="F30" s="7">
        <v>31.2</v>
      </c>
      <c r="G30" s="26">
        <v>31</v>
      </c>
      <c r="H30" s="30">
        <f t="shared" si="5"/>
        <v>30.73</v>
      </c>
      <c r="I30" s="6">
        <f t="shared" si="0"/>
        <v>3</v>
      </c>
      <c r="J30" s="6">
        <f t="shared" si="1"/>
        <v>0.64291005073286334</v>
      </c>
      <c r="K30" s="6">
        <f t="shared" si="2"/>
        <v>2.0921251244154355</v>
      </c>
      <c r="L30" s="6" t="str">
        <f t="shared" si="3"/>
        <v>ОДНОРОДНЫЕ</v>
      </c>
      <c r="M30" s="30">
        <f t="shared" si="4"/>
        <v>3073</v>
      </c>
    </row>
    <row r="31" spans="1:15" ht="30" x14ac:dyDescent="0.25">
      <c r="A31" s="5">
        <v>11</v>
      </c>
      <c r="B31" s="23" t="s">
        <v>27</v>
      </c>
      <c r="C31" s="24" t="s">
        <v>26</v>
      </c>
      <c r="D31" s="25">
        <v>100</v>
      </c>
      <c r="E31" s="4">
        <v>30</v>
      </c>
      <c r="F31" s="7">
        <v>31.2</v>
      </c>
      <c r="G31" s="26">
        <v>31</v>
      </c>
      <c r="H31" s="30">
        <f t="shared" si="5"/>
        <v>30.73</v>
      </c>
      <c r="I31" s="6">
        <f t="shared" si="0"/>
        <v>3</v>
      </c>
      <c r="J31" s="6">
        <f t="shared" si="1"/>
        <v>0.64291005073286334</v>
      </c>
      <c r="K31" s="6">
        <f t="shared" si="2"/>
        <v>2.0921251244154355</v>
      </c>
      <c r="L31" s="6" t="str">
        <f t="shared" si="3"/>
        <v>ОДНОРОДНЫЕ</v>
      </c>
      <c r="M31" s="30">
        <f t="shared" si="4"/>
        <v>3073</v>
      </c>
    </row>
    <row r="32" spans="1:15" ht="30" x14ac:dyDescent="0.25">
      <c r="A32" s="5">
        <v>12</v>
      </c>
      <c r="B32" s="23" t="s">
        <v>28</v>
      </c>
      <c r="C32" s="24" t="s">
        <v>26</v>
      </c>
      <c r="D32" s="25">
        <v>100</v>
      </c>
      <c r="E32" s="4">
        <v>30</v>
      </c>
      <c r="F32" s="7">
        <v>31.2</v>
      </c>
      <c r="G32" s="26">
        <v>31</v>
      </c>
      <c r="H32" s="30">
        <f t="shared" si="5"/>
        <v>30.73</v>
      </c>
      <c r="I32" s="6">
        <f t="shared" si="0"/>
        <v>3</v>
      </c>
      <c r="J32" s="6">
        <f t="shared" si="1"/>
        <v>0.64291005073286334</v>
      </c>
      <c r="K32" s="6">
        <f t="shared" si="2"/>
        <v>2.0921251244154355</v>
      </c>
      <c r="L32" s="6" t="str">
        <f t="shared" si="3"/>
        <v>ОДНОРОДНЫЕ</v>
      </c>
      <c r="M32" s="30">
        <f t="shared" si="4"/>
        <v>3073</v>
      </c>
    </row>
    <row r="33" spans="1:13" ht="30" x14ac:dyDescent="0.25">
      <c r="A33" s="5">
        <v>13</v>
      </c>
      <c r="B33" s="23" t="s">
        <v>28</v>
      </c>
      <c r="C33" s="24" t="s">
        <v>26</v>
      </c>
      <c r="D33" s="25">
        <v>50</v>
      </c>
      <c r="E33" s="4">
        <v>30</v>
      </c>
      <c r="F33" s="7">
        <v>31.2</v>
      </c>
      <c r="G33" s="26">
        <v>31</v>
      </c>
      <c r="H33" s="30">
        <f t="shared" si="5"/>
        <v>30.73</v>
      </c>
      <c r="I33" s="6">
        <f t="shared" si="0"/>
        <v>3</v>
      </c>
      <c r="J33" s="6">
        <f t="shared" si="1"/>
        <v>0.64291005073286334</v>
      </c>
      <c r="K33" s="6">
        <f t="shared" si="2"/>
        <v>2.0921251244154355</v>
      </c>
      <c r="L33" s="6" t="str">
        <f t="shared" si="3"/>
        <v>ОДНОРОДНЫЕ</v>
      </c>
      <c r="M33" s="30">
        <f t="shared" si="4"/>
        <v>1536.5</v>
      </c>
    </row>
    <row r="34" spans="1:13" ht="30" x14ac:dyDescent="0.25">
      <c r="A34" s="5">
        <v>14</v>
      </c>
      <c r="B34" s="23" t="s">
        <v>28</v>
      </c>
      <c r="C34" s="24" t="s">
        <v>26</v>
      </c>
      <c r="D34" s="25">
        <v>100</v>
      </c>
      <c r="E34" s="4">
        <v>30</v>
      </c>
      <c r="F34" s="7">
        <v>31.2</v>
      </c>
      <c r="G34" s="26">
        <v>31</v>
      </c>
      <c r="H34" s="30">
        <f t="shared" si="5"/>
        <v>30.73</v>
      </c>
      <c r="I34" s="6">
        <f t="shared" si="0"/>
        <v>3</v>
      </c>
      <c r="J34" s="6">
        <f t="shared" si="1"/>
        <v>0.64291005073286334</v>
      </c>
      <c r="K34" s="6">
        <f t="shared" si="2"/>
        <v>2.0921251244154355</v>
      </c>
      <c r="L34" s="6" t="str">
        <f t="shared" si="3"/>
        <v>ОДНОРОДНЫЕ</v>
      </c>
      <c r="M34" s="30">
        <f t="shared" si="4"/>
        <v>3073</v>
      </c>
    </row>
    <row r="35" spans="1:13" ht="30" x14ac:dyDescent="0.25">
      <c r="A35" s="5">
        <v>15</v>
      </c>
      <c r="B35" s="23" t="s">
        <v>28</v>
      </c>
      <c r="C35" s="24" t="s">
        <v>26</v>
      </c>
      <c r="D35" s="25">
        <v>100</v>
      </c>
      <c r="E35" s="4">
        <v>30</v>
      </c>
      <c r="F35" s="7">
        <v>31.2</v>
      </c>
      <c r="G35" s="26">
        <v>31</v>
      </c>
      <c r="H35" s="30">
        <f t="shared" si="5"/>
        <v>30.73</v>
      </c>
      <c r="I35" s="6">
        <f t="shared" si="0"/>
        <v>3</v>
      </c>
      <c r="J35" s="6">
        <f t="shared" si="1"/>
        <v>0.64291005073286334</v>
      </c>
      <c r="K35" s="6">
        <f t="shared" si="2"/>
        <v>2.0921251244154355</v>
      </c>
      <c r="L35" s="6" t="str">
        <f t="shared" si="3"/>
        <v>ОДНОРОДНЫЕ</v>
      </c>
      <c r="M35" s="30">
        <f t="shared" si="4"/>
        <v>3073</v>
      </c>
    </row>
    <row r="36" spans="1:13" ht="15" customHeight="1" x14ac:dyDescent="0.25">
      <c r="A36" s="5">
        <v>16</v>
      </c>
      <c r="B36" s="23" t="s">
        <v>27</v>
      </c>
      <c r="C36" s="24" t="s">
        <v>26</v>
      </c>
      <c r="D36" s="25">
        <v>50</v>
      </c>
      <c r="E36" s="4">
        <v>30</v>
      </c>
      <c r="F36" s="7">
        <v>31.2</v>
      </c>
      <c r="G36" s="26">
        <v>31</v>
      </c>
      <c r="H36" s="30">
        <f t="shared" si="5"/>
        <v>30.73</v>
      </c>
      <c r="I36" s="6">
        <f t="shared" si="0"/>
        <v>3</v>
      </c>
      <c r="J36" s="6">
        <f t="shared" si="1"/>
        <v>0.64291005073286334</v>
      </c>
      <c r="K36" s="6">
        <f t="shared" si="2"/>
        <v>2.0921251244154355</v>
      </c>
      <c r="L36" s="6" t="str">
        <f t="shared" si="3"/>
        <v>ОДНОРОДНЫЕ</v>
      </c>
      <c r="M36" s="30">
        <f t="shared" si="4"/>
        <v>1536.5</v>
      </c>
    </row>
    <row r="37" spans="1:13" ht="30" x14ac:dyDescent="0.25">
      <c r="A37" s="5">
        <v>17</v>
      </c>
      <c r="B37" s="23" t="s">
        <v>28</v>
      </c>
      <c r="C37" s="24" t="s">
        <v>26</v>
      </c>
      <c r="D37" s="25">
        <v>100</v>
      </c>
      <c r="E37" s="4">
        <v>30</v>
      </c>
      <c r="F37" s="7">
        <v>31.2</v>
      </c>
      <c r="G37" s="26">
        <v>31</v>
      </c>
      <c r="H37" s="30">
        <f t="shared" si="5"/>
        <v>30.73</v>
      </c>
      <c r="I37" s="6">
        <f t="shared" si="0"/>
        <v>3</v>
      </c>
      <c r="J37" s="6">
        <f t="shared" si="1"/>
        <v>0.64291005073286334</v>
      </c>
      <c r="K37" s="6">
        <f t="shared" si="2"/>
        <v>2.0921251244154355</v>
      </c>
      <c r="L37" s="6" t="str">
        <f t="shared" si="3"/>
        <v>ОДНОРОДНЫЕ</v>
      </c>
      <c r="M37" s="30">
        <f t="shared" si="4"/>
        <v>3073</v>
      </c>
    </row>
    <row r="38" spans="1:13" ht="30" x14ac:dyDescent="0.25">
      <c r="A38" s="5">
        <v>18</v>
      </c>
      <c r="B38" s="23" t="s">
        <v>28</v>
      </c>
      <c r="C38" s="24" t="s">
        <v>26</v>
      </c>
      <c r="D38" s="25">
        <v>100</v>
      </c>
      <c r="E38" s="4">
        <v>30</v>
      </c>
      <c r="F38" s="7">
        <v>31.2</v>
      </c>
      <c r="G38" s="26">
        <v>31</v>
      </c>
      <c r="H38" s="30">
        <f t="shared" si="5"/>
        <v>30.73</v>
      </c>
      <c r="I38" s="6">
        <f t="shared" si="0"/>
        <v>3</v>
      </c>
      <c r="J38" s="6">
        <f t="shared" si="1"/>
        <v>0.64291005073286334</v>
      </c>
      <c r="K38" s="6">
        <f t="shared" si="2"/>
        <v>2.0921251244154355</v>
      </c>
      <c r="L38" s="6" t="str">
        <f t="shared" si="3"/>
        <v>ОДНОРОДНЫЕ</v>
      </c>
      <c r="M38" s="30">
        <f t="shared" si="4"/>
        <v>3073</v>
      </c>
    </row>
    <row r="39" spans="1:13" ht="30" x14ac:dyDescent="0.25">
      <c r="A39" s="5">
        <v>19</v>
      </c>
      <c r="B39" s="23" t="s">
        <v>28</v>
      </c>
      <c r="C39" s="24" t="s">
        <v>26</v>
      </c>
      <c r="D39" s="25">
        <v>100</v>
      </c>
      <c r="E39" s="4">
        <v>30</v>
      </c>
      <c r="F39" s="7">
        <v>31.2</v>
      </c>
      <c r="G39" s="26">
        <v>31</v>
      </c>
      <c r="H39" s="30">
        <f t="shared" si="5"/>
        <v>30.73</v>
      </c>
      <c r="I39" s="6">
        <f t="shared" si="0"/>
        <v>3</v>
      </c>
      <c r="J39" s="6">
        <f t="shared" si="1"/>
        <v>0.64291005073286334</v>
      </c>
      <c r="K39" s="6">
        <f t="shared" si="2"/>
        <v>2.0921251244154355</v>
      </c>
      <c r="L39" s="6" t="str">
        <f t="shared" si="3"/>
        <v>ОДНОРОДНЫЕ</v>
      </c>
      <c r="M39" s="30">
        <f t="shared" si="4"/>
        <v>3073</v>
      </c>
    </row>
    <row r="40" spans="1:13" ht="30" x14ac:dyDescent="0.25">
      <c r="A40" s="5">
        <v>20</v>
      </c>
      <c r="B40" s="23" t="s">
        <v>28</v>
      </c>
      <c r="C40" s="24" t="s">
        <v>26</v>
      </c>
      <c r="D40" s="25">
        <v>50</v>
      </c>
      <c r="E40" s="4">
        <v>30</v>
      </c>
      <c r="F40" s="7">
        <v>31.2</v>
      </c>
      <c r="G40" s="26">
        <v>31</v>
      </c>
      <c r="H40" s="30">
        <f t="shared" si="5"/>
        <v>30.73</v>
      </c>
      <c r="I40" s="6">
        <f t="shared" si="0"/>
        <v>3</v>
      </c>
      <c r="J40" s="6">
        <f t="shared" si="1"/>
        <v>0.64291005073286334</v>
      </c>
      <c r="K40" s="6">
        <f t="shared" si="2"/>
        <v>2.0921251244154355</v>
      </c>
      <c r="L40" s="6" t="str">
        <f t="shared" si="3"/>
        <v>ОДНОРОДНЫЕ</v>
      </c>
      <c r="M40" s="30">
        <f t="shared" si="4"/>
        <v>1536.5</v>
      </c>
    </row>
    <row r="41" spans="1:13" ht="30" x14ac:dyDescent="0.25">
      <c r="A41" s="5">
        <v>21</v>
      </c>
      <c r="B41" s="23" t="s">
        <v>28</v>
      </c>
      <c r="C41" s="24" t="s">
        <v>26</v>
      </c>
      <c r="D41" s="25">
        <v>100</v>
      </c>
      <c r="E41" s="4">
        <v>30</v>
      </c>
      <c r="F41" s="7">
        <v>31.2</v>
      </c>
      <c r="G41" s="26">
        <v>31</v>
      </c>
      <c r="H41" s="30">
        <f t="shared" si="5"/>
        <v>30.73</v>
      </c>
      <c r="I41" s="6">
        <f t="shared" si="0"/>
        <v>3</v>
      </c>
      <c r="J41" s="6">
        <f t="shared" si="1"/>
        <v>0.64291005073286334</v>
      </c>
      <c r="K41" s="6">
        <f t="shared" si="2"/>
        <v>2.0921251244154355</v>
      </c>
      <c r="L41" s="6" t="str">
        <f t="shared" si="3"/>
        <v>ОДНОРОДНЫЕ</v>
      </c>
      <c r="M41" s="30">
        <f t="shared" si="4"/>
        <v>3073</v>
      </c>
    </row>
    <row r="42" spans="1:13" ht="30" x14ac:dyDescent="0.25">
      <c r="A42" s="5">
        <v>22</v>
      </c>
      <c r="B42" s="23" t="s">
        <v>28</v>
      </c>
      <c r="C42" s="24" t="s">
        <v>26</v>
      </c>
      <c r="D42" s="25">
        <v>100</v>
      </c>
      <c r="E42" s="4">
        <v>30</v>
      </c>
      <c r="F42" s="7">
        <v>31.2</v>
      </c>
      <c r="G42" s="26">
        <v>31</v>
      </c>
      <c r="H42" s="30">
        <f t="shared" si="5"/>
        <v>30.73</v>
      </c>
      <c r="I42" s="6">
        <f t="shared" si="0"/>
        <v>3</v>
      </c>
      <c r="J42" s="6">
        <f t="shared" si="1"/>
        <v>0.64291005073286334</v>
      </c>
      <c r="K42" s="6">
        <f t="shared" si="2"/>
        <v>2.0921251244154355</v>
      </c>
      <c r="L42" s="6" t="str">
        <f t="shared" si="3"/>
        <v>ОДНОРОДНЫЕ</v>
      </c>
      <c r="M42" s="30">
        <f t="shared" si="4"/>
        <v>3073</v>
      </c>
    </row>
    <row r="43" spans="1:13" ht="30" x14ac:dyDescent="0.25">
      <c r="A43" s="5">
        <v>23</v>
      </c>
      <c r="B43" s="23" t="s">
        <v>28</v>
      </c>
      <c r="C43" s="24" t="s">
        <v>26</v>
      </c>
      <c r="D43" s="25">
        <v>100</v>
      </c>
      <c r="E43" s="4">
        <v>30</v>
      </c>
      <c r="F43" s="7">
        <v>31.2</v>
      </c>
      <c r="G43" s="26">
        <v>31</v>
      </c>
      <c r="H43" s="30">
        <f t="shared" si="5"/>
        <v>30.73</v>
      </c>
      <c r="I43" s="6">
        <f t="shared" si="0"/>
        <v>3</v>
      </c>
      <c r="J43" s="6">
        <f t="shared" si="1"/>
        <v>0.64291005073286334</v>
      </c>
      <c r="K43" s="6">
        <f t="shared" si="2"/>
        <v>2.0921251244154355</v>
      </c>
      <c r="L43" s="6" t="str">
        <f t="shared" si="3"/>
        <v>ОДНОРОДНЫЕ</v>
      </c>
      <c r="M43" s="30">
        <f t="shared" si="4"/>
        <v>3073</v>
      </c>
    </row>
    <row r="44" spans="1:13" ht="30" x14ac:dyDescent="0.25">
      <c r="A44" s="5">
        <v>24</v>
      </c>
      <c r="B44" s="23" t="s">
        <v>28</v>
      </c>
      <c r="C44" s="24" t="s">
        <v>26</v>
      </c>
      <c r="D44" s="25">
        <v>30</v>
      </c>
      <c r="E44" s="4">
        <v>30</v>
      </c>
      <c r="F44" s="7">
        <v>31.2</v>
      </c>
      <c r="G44" s="26">
        <v>31</v>
      </c>
      <c r="H44" s="30">
        <f t="shared" si="5"/>
        <v>30.73</v>
      </c>
      <c r="I44" s="6">
        <f t="shared" si="0"/>
        <v>3</v>
      </c>
      <c r="J44" s="6">
        <f t="shared" si="1"/>
        <v>0.64291005073286334</v>
      </c>
      <c r="K44" s="6">
        <f t="shared" si="2"/>
        <v>2.0921251244154355</v>
      </c>
      <c r="L44" s="6" t="str">
        <f t="shared" si="3"/>
        <v>ОДНОРОДНЫЕ</v>
      </c>
      <c r="M44" s="30">
        <f t="shared" si="4"/>
        <v>921.9</v>
      </c>
    </row>
    <row r="45" spans="1:13" ht="30" x14ac:dyDescent="0.25">
      <c r="A45" s="5">
        <v>25</v>
      </c>
      <c r="B45" s="23" t="s">
        <v>28</v>
      </c>
      <c r="C45" s="24" t="s">
        <v>26</v>
      </c>
      <c r="D45" s="25">
        <v>50</v>
      </c>
      <c r="E45" s="4">
        <v>30</v>
      </c>
      <c r="F45" s="7">
        <v>31.2</v>
      </c>
      <c r="G45" s="26">
        <v>31</v>
      </c>
      <c r="H45" s="30">
        <f t="shared" si="5"/>
        <v>30.73</v>
      </c>
      <c r="I45" s="6">
        <f t="shared" si="0"/>
        <v>3</v>
      </c>
      <c r="J45" s="6">
        <f t="shared" si="1"/>
        <v>0.64291005073286334</v>
      </c>
      <c r="K45" s="6">
        <f t="shared" si="2"/>
        <v>2.0921251244154355</v>
      </c>
      <c r="L45" s="6" t="str">
        <f t="shared" si="3"/>
        <v>ОДНОРОДНЫЕ</v>
      </c>
      <c r="M45" s="30">
        <f t="shared" si="4"/>
        <v>1536.5</v>
      </c>
    </row>
    <row r="46" spans="1:13" ht="30" x14ac:dyDescent="0.25">
      <c r="A46" s="5">
        <v>26</v>
      </c>
      <c r="B46" s="23" t="s">
        <v>27</v>
      </c>
      <c r="C46" s="24" t="s">
        <v>26</v>
      </c>
      <c r="D46" s="25">
        <v>30</v>
      </c>
      <c r="E46" s="4">
        <v>30</v>
      </c>
      <c r="F46" s="7">
        <v>31.2</v>
      </c>
      <c r="G46" s="26">
        <v>31</v>
      </c>
      <c r="H46" s="30">
        <f t="shared" si="5"/>
        <v>30.73</v>
      </c>
      <c r="I46" s="6">
        <f t="shared" si="0"/>
        <v>3</v>
      </c>
      <c r="J46" s="6">
        <f t="shared" si="1"/>
        <v>0.64291005073286334</v>
      </c>
      <c r="K46" s="6">
        <f t="shared" si="2"/>
        <v>2.0921251244154355</v>
      </c>
      <c r="L46" s="6" t="str">
        <f t="shared" si="3"/>
        <v>ОДНОРОДНЫЕ</v>
      </c>
      <c r="M46" s="30">
        <f t="shared" si="4"/>
        <v>921.9</v>
      </c>
    </row>
    <row r="47" spans="1:13" ht="30" x14ac:dyDescent="0.25">
      <c r="A47" s="5">
        <v>27</v>
      </c>
      <c r="B47" s="23" t="s">
        <v>28</v>
      </c>
      <c r="C47" s="24" t="s">
        <v>26</v>
      </c>
      <c r="D47" s="25">
        <v>50</v>
      </c>
      <c r="E47" s="4">
        <v>30</v>
      </c>
      <c r="F47" s="7">
        <v>31.2</v>
      </c>
      <c r="G47" s="26">
        <v>31</v>
      </c>
      <c r="H47" s="30">
        <f t="shared" si="5"/>
        <v>30.73</v>
      </c>
      <c r="I47" s="6">
        <f t="shared" si="0"/>
        <v>3</v>
      </c>
      <c r="J47" s="6">
        <f t="shared" si="1"/>
        <v>0.64291005073286334</v>
      </c>
      <c r="K47" s="6">
        <f t="shared" si="2"/>
        <v>2.0921251244154355</v>
      </c>
      <c r="L47" s="6" t="str">
        <f t="shared" si="3"/>
        <v>ОДНОРОДНЫЕ</v>
      </c>
      <c r="M47" s="30">
        <f t="shared" si="4"/>
        <v>1536.5</v>
      </c>
    </row>
    <row r="48" spans="1:13" ht="30" x14ac:dyDescent="0.25">
      <c r="A48" s="5">
        <v>28</v>
      </c>
      <c r="B48" s="23" t="s">
        <v>28</v>
      </c>
      <c r="C48" s="24" t="s">
        <v>26</v>
      </c>
      <c r="D48" s="25">
        <v>30</v>
      </c>
      <c r="E48" s="4">
        <v>30</v>
      </c>
      <c r="F48" s="7">
        <v>31.2</v>
      </c>
      <c r="G48" s="26">
        <v>31</v>
      </c>
      <c r="H48" s="30">
        <f t="shared" si="5"/>
        <v>30.73</v>
      </c>
      <c r="I48" s="6">
        <f t="shared" si="0"/>
        <v>3</v>
      </c>
      <c r="J48" s="6">
        <f t="shared" si="1"/>
        <v>0.64291005073286334</v>
      </c>
      <c r="K48" s="6">
        <f t="shared" si="2"/>
        <v>2.0921251244154355</v>
      </c>
      <c r="L48" s="6" t="str">
        <f t="shared" si="3"/>
        <v>ОДНОРОДНЫЕ</v>
      </c>
      <c r="M48" s="30">
        <f t="shared" si="4"/>
        <v>921.9</v>
      </c>
    </row>
    <row r="49" spans="1:13" ht="30" x14ac:dyDescent="0.25">
      <c r="A49" s="5">
        <v>29</v>
      </c>
      <c r="B49" s="23" t="s">
        <v>28</v>
      </c>
      <c r="C49" s="24" t="s">
        <v>26</v>
      </c>
      <c r="D49" s="25">
        <v>30</v>
      </c>
      <c r="E49" s="4">
        <v>30</v>
      </c>
      <c r="F49" s="7">
        <v>31.2</v>
      </c>
      <c r="G49" s="26">
        <v>31</v>
      </c>
      <c r="H49" s="30">
        <f t="shared" si="5"/>
        <v>30.73</v>
      </c>
      <c r="I49" s="6">
        <f t="shared" si="0"/>
        <v>3</v>
      </c>
      <c r="J49" s="6">
        <f t="shared" si="1"/>
        <v>0.64291005073286334</v>
      </c>
      <c r="K49" s="6">
        <f t="shared" si="2"/>
        <v>2.0921251244154355</v>
      </c>
      <c r="L49" s="6" t="str">
        <f t="shared" si="3"/>
        <v>ОДНОРОДНЫЕ</v>
      </c>
      <c r="M49" s="30">
        <f t="shared" si="4"/>
        <v>921.9</v>
      </c>
    </row>
    <row r="50" spans="1:13" ht="30" x14ac:dyDescent="0.25">
      <c r="A50" s="5">
        <v>30</v>
      </c>
      <c r="B50" s="23" t="s">
        <v>27</v>
      </c>
      <c r="C50" s="24" t="s">
        <v>26</v>
      </c>
      <c r="D50" s="25">
        <v>30</v>
      </c>
      <c r="E50" s="4">
        <v>30</v>
      </c>
      <c r="F50" s="7">
        <v>31.2</v>
      </c>
      <c r="G50" s="26">
        <v>31</v>
      </c>
      <c r="H50" s="30">
        <f t="shared" si="5"/>
        <v>30.73</v>
      </c>
      <c r="I50" s="6">
        <f t="shared" si="0"/>
        <v>3</v>
      </c>
      <c r="J50" s="6">
        <f t="shared" si="1"/>
        <v>0.64291005073286334</v>
      </c>
      <c r="K50" s="6">
        <f t="shared" si="2"/>
        <v>2.0921251244154355</v>
      </c>
      <c r="L50" s="6" t="str">
        <f t="shared" si="3"/>
        <v>ОДНОРОДНЫЕ</v>
      </c>
      <c r="M50" s="30">
        <f t="shared" si="4"/>
        <v>921.9</v>
      </c>
    </row>
    <row r="51" spans="1:13" ht="15" customHeight="1" x14ac:dyDescent="0.25">
      <c r="A51" s="5">
        <v>31</v>
      </c>
      <c r="B51" s="23" t="s">
        <v>28</v>
      </c>
      <c r="C51" s="24" t="s">
        <v>26</v>
      </c>
      <c r="D51" s="25">
        <v>30</v>
      </c>
      <c r="E51" s="4">
        <v>30</v>
      </c>
      <c r="F51" s="7">
        <v>31.2</v>
      </c>
      <c r="G51" s="26">
        <v>31</v>
      </c>
      <c r="H51" s="30">
        <f t="shared" si="5"/>
        <v>30.73</v>
      </c>
      <c r="I51" s="6">
        <f t="shared" si="0"/>
        <v>3</v>
      </c>
      <c r="J51" s="6">
        <f t="shared" si="1"/>
        <v>0.64291005073286334</v>
      </c>
      <c r="K51" s="6">
        <f t="shared" si="2"/>
        <v>2.0921251244154355</v>
      </c>
      <c r="L51" s="6" t="str">
        <f t="shared" si="3"/>
        <v>ОДНОРОДНЫЕ</v>
      </c>
      <c r="M51" s="30">
        <f t="shared" si="4"/>
        <v>921.9</v>
      </c>
    </row>
    <row r="52" spans="1:13" ht="30" x14ac:dyDescent="0.25">
      <c r="A52" s="5">
        <v>32</v>
      </c>
      <c r="B52" s="23" t="s">
        <v>28</v>
      </c>
      <c r="C52" s="24" t="s">
        <v>26</v>
      </c>
      <c r="D52" s="25">
        <v>50</v>
      </c>
      <c r="E52" s="4">
        <v>30</v>
      </c>
      <c r="F52" s="7">
        <v>31.2</v>
      </c>
      <c r="G52" s="26">
        <v>31</v>
      </c>
      <c r="H52" s="30">
        <f t="shared" si="5"/>
        <v>30.73</v>
      </c>
      <c r="I52" s="6">
        <f t="shared" si="0"/>
        <v>3</v>
      </c>
      <c r="J52" s="6">
        <f t="shared" si="1"/>
        <v>0.64291005073286334</v>
      </c>
      <c r="K52" s="6">
        <f t="shared" si="2"/>
        <v>2.0921251244154355</v>
      </c>
      <c r="L52" s="6" t="str">
        <f t="shared" si="3"/>
        <v>ОДНОРОДНЫЕ</v>
      </c>
      <c r="M52" s="30">
        <f t="shared" si="4"/>
        <v>1536.5</v>
      </c>
    </row>
    <row r="53" spans="1:13" ht="30" x14ac:dyDescent="0.25">
      <c r="A53" s="5">
        <v>33</v>
      </c>
      <c r="B53" s="23" t="s">
        <v>28</v>
      </c>
      <c r="C53" s="24" t="s">
        <v>26</v>
      </c>
      <c r="D53" s="25">
        <v>50</v>
      </c>
      <c r="E53" s="4">
        <v>30</v>
      </c>
      <c r="F53" s="7">
        <v>31.2</v>
      </c>
      <c r="G53" s="26">
        <v>31</v>
      </c>
      <c r="H53" s="30">
        <f t="shared" si="5"/>
        <v>30.73</v>
      </c>
      <c r="I53" s="6">
        <f t="shared" si="0"/>
        <v>3</v>
      </c>
      <c r="J53" s="6">
        <f t="shared" si="1"/>
        <v>0.64291005073286334</v>
      </c>
      <c r="K53" s="6">
        <f t="shared" si="2"/>
        <v>2.0921251244154355</v>
      </c>
      <c r="L53" s="6" t="str">
        <f t="shared" si="3"/>
        <v>ОДНОРОДНЫЕ</v>
      </c>
      <c r="M53" s="30">
        <f t="shared" si="4"/>
        <v>1536.5</v>
      </c>
    </row>
    <row r="54" spans="1:13" ht="30" x14ac:dyDescent="0.25">
      <c r="A54" s="5">
        <v>34</v>
      </c>
      <c r="B54" s="23" t="s">
        <v>28</v>
      </c>
      <c r="C54" s="24" t="s">
        <v>26</v>
      </c>
      <c r="D54" s="25">
        <v>50</v>
      </c>
      <c r="E54" s="4">
        <v>30</v>
      </c>
      <c r="F54" s="7">
        <v>31.2</v>
      </c>
      <c r="G54" s="26">
        <v>31</v>
      </c>
      <c r="H54" s="30">
        <f t="shared" si="5"/>
        <v>30.73</v>
      </c>
      <c r="I54" s="6">
        <f t="shared" si="0"/>
        <v>3</v>
      </c>
      <c r="J54" s="6">
        <f t="shared" si="1"/>
        <v>0.64291005073286334</v>
      </c>
      <c r="K54" s="6">
        <f t="shared" si="2"/>
        <v>2.0921251244154355</v>
      </c>
      <c r="L54" s="6" t="str">
        <f t="shared" si="3"/>
        <v>ОДНОРОДНЫЕ</v>
      </c>
      <c r="M54" s="30">
        <f t="shared" si="4"/>
        <v>1536.5</v>
      </c>
    </row>
    <row r="55" spans="1:13" ht="30" x14ac:dyDescent="0.25">
      <c r="A55" s="5">
        <v>35</v>
      </c>
      <c r="B55" s="23" t="s">
        <v>27</v>
      </c>
      <c r="C55" s="24" t="s">
        <v>26</v>
      </c>
      <c r="D55" s="25">
        <v>50</v>
      </c>
      <c r="E55" s="4">
        <v>30</v>
      </c>
      <c r="F55" s="7">
        <v>31.2</v>
      </c>
      <c r="G55" s="26">
        <v>31</v>
      </c>
      <c r="H55" s="30">
        <f t="shared" si="5"/>
        <v>30.73</v>
      </c>
      <c r="I55" s="6">
        <f t="shared" si="0"/>
        <v>3</v>
      </c>
      <c r="J55" s="6">
        <f t="shared" si="1"/>
        <v>0.64291005073286334</v>
      </c>
      <c r="K55" s="6">
        <f t="shared" si="2"/>
        <v>2.0921251244154355</v>
      </c>
      <c r="L55" s="6" t="str">
        <f t="shared" si="3"/>
        <v>ОДНОРОДНЫЕ</v>
      </c>
      <c r="M55" s="30">
        <f t="shared" si="4"/>
        <v>1536.5</v>
      </c>
    </row>
    <row r="56" spans="1:13" ht="30" x14ac:dyDescent="0.25">
      <c r="A56" s="5">
        <v>36</v>
      </c>
      <c r="B56" s="23" t="s">
        <v>28</v>
      </c>
      <c r="C56" s="24" t="s">
        <v>26</v>
      </c>
      <c r="D56" s="25">
        <v>50</v>
      </c>
      <c r="E56" s="4">
        <v>30</v>
      </c>
      <c r="F56" s="7">
        <v>31.2</v>
      </c>
      <c r="G56" s="26">
        <v>31</v>
      </c>
      <c r="H56" s="30">
        <f t="shared" si="5"/>
        <v>30.73</v>
      </c>
      <c r="I56" s="6">
        <f t="shared" si="0"/>
        <v>3</v>
      </c>
      <c r="J56" s="6">
        <f t="shared" si="1"/>
        <v>0.64291005073286334</v>
      </c>
      <c r="K56" s="6">
        <f t="shared" si="2"/>
        <v>2.0921251244154355</v>
      </c>
      <c r="L56" s="6" t="str">
        <f t="shared" si="3"/>
        <v>ОДНОРОДНЫЕ</v>
      </c>
      <c r="M56" s="30">
        <f t="shared" si="4"/>
        <v>1536.5</v>
      </c>
    </row>
    <row r="57" spans="1:13" ht="30" x14ac:dyDescent="0.25">
      <c r="A57" s="5">
        <v>37</v>
      </c>
      <c r="B57" s="23" t="s">
        <v>28</v>
      </c>
      <c r="C57" s="24" t="s">
        <v>26</v>
      </c>
      <c r="D57" s="25">
        <v>30</v>
      </c>
      <c r="E57" s="4">
        <v>30</v>
      </c>
      <c r="F57" s="7">
        <v>31.2</v>
      </c>
      <c r="G57" s="26">
        <v>31</v>
      </c>
      <c r="H57" s="30">
        <f t="shared" si="5"/>
        <v>30.73</v>
      </c>
      <c r="I57" s="6">
        <f t="shared" si="0"/>
        <v>3</v>
      </c>
      <c r="J57" s="6">
        <f t="shared" si="1"/>
        <v>0.64291005073286334</v>
      </c>
      <c r="K57" s="6">
        <f t="shared" si="2"/>
        <v>2.0921251244154355</v>
      </c>
      <c r="L57" s="6" t="str">
        <f t="shared" si="3"/>
        <v>ОДНОРОДНЫЕ</v>
      </c>
      <c r="M57" s="30">
        <f t="shared" si="4"/>
        <v>921.9</v>
      </c>
    </row>
    <row r="58" spans="1:13" ht="30" x14ac:dyDescent="0.25">
      <c r="A58" s="5">
        <v>38</v>
      </c>
      <c r="B58" s="23" t="s">
        <v>28</v>
      </c>
      <c r="C58" s="24" t="s">
        <v>26</v>
      </c>
      <c r="D58" s="25">
        <v>30</v>
      </c>
      <c r="E58" s="4">
        <v>30</v>
      </c>
      <c r="F58" s="7">
        <v>31.2</v>
      </c>
      <c r="G58" s="26">
        <v>31</v>
      </c>
      <c r="H58" s="30">
        <f t="shared" si="5"/>
        <v>30.73</v>
      </c>
      <c r="I58" s="6">
        <f t="shared" si="0"/>
        <v>3</v>
      </c>
      <c r="J58" s="6">
        <f t="shared" si="1"/>
        <v>0.64291005073286334</v>
      </c>
      <c r="K58" s="6">
        <f t="shared" si="2"/>
        <v>2.0921251244154355</v>
      </c>
      <c r="L58" s="6" t="str">
        <f t="shared" si="3"/>
        <v>ОДНОРОДНЫЕ</v>
      </c>
      <c r="M58" s="30">
        <f t="shared" si="4"/>
        <v>921.9</v>
      </c>
    </row>
    <row r="59" spans="1:13" ht="30" x14ac:dyDescent="0.25">
      <c r="A59" s="5">
        <v>39</v>
      </c>
      <c r="B59" s="23" t="s">
        <v>28</v>
      </c>
      <c r="C59" s="24" t="s">
        <v>26</v>
      </c>
      <c r="D59" s="25">
        <v>30</v>
      </c>
      <c r="E59" s="4">
        <v>30</v>
      </c>
      <c r="F59" s="7">
        <v>31.2</v>
      </c>
      <c r="G59" s="26">
        <v>31</v>
      </c>
      <c r="H59" s="30">
        <f t="shared" si="5"/>
        <v>30.73</v>
      </c>
      <c r="I59" s="6">
        <f t="shared" si="0"/>
        <v>3</v>
      </c>
      <c r="J59" s="6">
        <f t="shared" si="1"/>
        <v>0.64291005073286334</v>
      </c>
      <c r="K59" s="6">
        <f t="shared" si="2"/>
        <v>2.0921251244154355</v>
      </c>
      <c r="L59" s="6" t="str">
        <f t="shared" si="3"/>
        <v>ОДНОРОДНЫЕ</v>
      </c>
      <c r="M59" s="30">
        <f t="shared" si="4"/>
        <v>921.9</v>
      </c>
    </row>
    <row r="60" spans="1:13" ht="30" x14ac:dyDescent="0.25">
      <c r="A60" s="5">
        <v>40</v>
      </c>
      <c r="B60" s="23" t="s">
        <v>28</v>
      </c>
      <c r="C60" s="24" t="s">
        <v>26</v>
      </c>
      <c r="D60" s="25">
        <v>30</v>
      </c>
      <c r="E60" s="4">
        <v>30</v>
      </c>
      <c r="F60" s="7">
        <v>31.2</v>
      </c>
      <c r="G60" s="26">
        <v>31</v>
      </c>
      <c r="H60" s="30">
        <f t="shared" si="5"/>
        <v>30.73</v>
      </c>
      <c r="I60" s="6">
        <f t="shared" si="0"/>
        <v>3</v>
      </c>
      <c r="J60" s="6">
        <f t="shared" si="1"/>
        <v>0.64291005073286334</v>
      </c>
      <c r="K60" s="6">
        <f t="shared" si="2"/>
        <v>2.0921251244154355</v>
      </c>
      <c r="L60" s="6" t="str">
        <f t="shared" si="3"/>
        <v>ОДНОРОДНЫЕ</v>
      </c>
      <c r="M60" s="30">
        <f t="shared" si="4"/>
        <v>921.9</v>
      </c>
    </row>
    <row r="61" spans="1:13" ht="30" x14ac:dyDescent="0.25">
      <c r="A61" s="5">
        <v>41</v>
      </c>
      <c r="B61" s="23" t="s">
        <v>28</v>
      </c>
      <c r="C61" s="24" t="s">
        <v>26</v>
      </c>
      <c r="D61" s="25">
        <v>30</v>
      </c>
      <c r="E61" s="4">
        <v>30</v>
      </c>
      <c r="F61" s="7">
        <v>31.2</v>
      </c>
      <c r="G61" s="26">
        <v>31</v>
      </c>
      <c r="H61" s="30">
        <f t="shared" si="5"/>
        <v>30.73</v>
      </c>
      <c r="I61" s="6">
        <f t="shared" si="0"/>
        <v>3</v>
      </c>
      <c r="J61" s="6">
        <f t="shared" si="1"/>
        <v>0.64291005073286334</v>
      </c>
      <c r="K61" s="6">
        <f t="shared" si="2"/>
        <v>2.0921251244154355</v>
      </c>
      <c r="L61" s="6" t="str">
        <f t="shared" si="3"/>
        <v>ОДНОРОДНЫЕ</v>
      </c>
      <c r="M61" s="30">
        <f t="shared" si="4"/>
        <v>921.9</v>
      </c>
    </row>
    <row r="62" spans="1:13" ht="30" x14ac:dyDescent="0.25">
      <c r="A62" s="5">
        <v>42</v>
      </c>
      <c r="B62" s="23" t="s">
        <v>29</v>
      </c>
      <c r="C62" s="24" t="s">
        <v>26</v>
      </c>
      <c r="D62" s="25">
        <v>30</v>
      </c>
      <c r="E62" s="4">
        <v>30</v>
      </c>
      <c r="F62" s="7">
        <v>31.2</v>
      </c>
      <c r="G62" s="26">
        <v>31</v>
      </c>
      <c r="H62" s="30">
        <f t="shared" si="5"/>
        <v>30.73</v>
      </c>
      <c r="I62" s="6">
        <f t="shared" si="0"/>
        <v>3</v>
      </c>
      <c r="J62" s="6">
        <f t="shared" si="1"/>
        <v>0.64291005073286334</v>
      </c>
      <c r="K62" s="6">
        <f t="shared" si="2"/>
        <v>2.0921251244154355</v>
      </c>
      <c r="L62" s="6" t="str">
        <f t="shared" si="3"/>
        <v>ОДНОРОДНЫЕ</v>
      </c>
      <c r="M62" s="30">
        <f t="shared" si="4"/>
        <v>921.9</v>
      </c>
    </row>
    <row r="63" spans="1:13" ht="30" x14ac:dyDescent="0.25">
      <c r="A63" s="5">
        <v>43</v>
      </c>
      <c r="B63" s="23" t="s">
        <v>29</v>
      </c>
      <c r="C63" s="24" t="s">
        <v>26</v>
      </c>
      <c r="D63" s="25">
        <v>30</v>
      </c>
      <c r="E63" s="4">
        <v>30</v>
      </c>
      <c r="F63" s="7">
        <v>31.2</v>
      </c>
      <c r="G63" s="26">
        <v>31</v>
      </c>
      <c r="H63" s="30">
        <f t="shared" si="5"/>
        <v>30.73</v>
      </c>
      <c r="I63" s="6">
        <f t="shared" si="0"/>
        <v>3</v>
      </c>
      <c r="J63" s="6">
        <f t="shared" si="1"/>
        <v>0.64291005073286334</v>
      </c>
      <c r="K63" s="6">
        <f t="shared" si="2"/>
        <v>2.0921251244154355</v>
      </c>
      <c r="L63" s="6" t="str">
        <f t="shared" si="3"/>
        <v>ОДНОРОДНЫЕ</v>
      </c>
      <c r="M63" s="30">
        <f t="shared" si="4"/>
        <v>921.9</v>
      </c>
    </row>
    <row r="64" spans="1:13" ht="15" customHeight="1" x14ac:dyDescent="0.25">
      <c r="A64" s="5">
        <v>44</v>
      </c>
      <c r="B64" s="23" t="s">
        <v>29</v>
      </c>
      <c r="C64" s="24" t="s">
        <v>26</v>
      </c>
      <c r="D64" s="25">
        <v>30</v>
      </c>
      <c r="E64" s="4">
        <v>30</v>
      </c>
      <c r="F64" s="7">
        <v>31.2</v>
      </c>
      <c r="G64" s="26">
        <v>31</v>
      </c>
      <c r="H64" s="30">
        <f t="shared" si="5"/>
        <v>30.73</v>
      </c>
      <c r="I64" s="6">
        <f t="shared" si="0"/>
        <v>3</v>
      </c>
      <c r="J64" s="6">
        <f t="shared" si="1"/>
        <v>0.64291005073286334</v>
      </c>
      <c r="K64" s="6">
        <f t="shared" si="2"/>
        <v>2.0921251244154355</v>
      </c>
      <c r="L64" s="6" t="str">
        <f t="shared" si="3"/>
        <v>ОДНОРОДНЫЕ</v>
      </c>
      <c r="M64" s="30">
        <f t="shared" si="4"/>
        <v>921.9</v>
      </c>
    </row>
    <row r="65" spans="1:13" x14ac:dyDescent="0.25">
      <c r="A65" s="5">
        <v>45</v>
      </c>
      <c r="B65" s="23" t="s">
        <v>30</v>
      </c>
      <c r="C65" s="24" t="s">
        <v>26</v>
      </c>
      <c r="D65" s="25">
        <v>10</v>
      </c>
      <c r="E65" s="4">
        <v>50</v>
      </c>
      <c r="F65" s="7">
        <v>52</v>
      </c>
      <c r="G65" s="3">
        <v>51.6</v>
      </c>
      <c r="H65" s="30">
        <f t="shared" si="5"/>
        <v>51.2</v>
      </c>
      <c r="I65" s="6">
        <f t="shared" si="0"/>
        <v>3</v>
      </c>
      <c r="J65" s="6">
        <f t="shared" si="1"/>
        <v>1.0583005244258366</v>
      </c>
      <c r="K65" s="6">
        <f t="shared" si="2"/>
        <v>2.066993211769212</v>
      </c>
      <c r="L65" s="6" t="str">
        <f t="shared" si="3"/>
        <v>ОДНОРОДНЫЕ</v>
      </c>
      <c r="M65" s="30">
        <f t="shared" si="4"/>
        <v>512</v>
      </c>
    </row>
    <row r="66" spans="1:13" ht="15" customHeight="1" x14ac:dyDescent="0.25">
      <c r="A66" s="5">
        <v>46</v>
      </c>
      <c r="B66" s="23" t="s">
        <v>30</v>
      </c>
      <c r="C66" s="24" t="s">
        <v>26</v>
      </c>
      <c r="D66" s="25">
        <v>10</v>
      </c>
      <c r="E66" s="4">
        <v>50</v>
      </c>
      <c r="F66" s="7">
        <v>52</v>
      </c>
      <c r="G66" s="26">
        <v>51.6</v>
      </c>
      <c r="H66" s="30">
        <f t="shared" si="5"/>
        <v>51.2</v>
      </c>
      <c r="I66" s="6">
        <f t="shared" si="0"/>
        <v>3</v>
      </c>
      <c r="J66" s="6">
        <f t="shared" si="1"/>
        <v>1.0583005244258366</v>
      </c>
      <c r="K66" s="6">
        <f t="shared" si="2"/>
        <v>2.066993211769212</v>
      </c>
      <c r="L66" s="6" t="str">
        <f t="shared" si="3"/>
        <v>ОДНОРОДНЫЕ</v>
      </c>
      <c r="M66" s="30">
        <f t="shared" si="4"/>
        <v>512</v>
      </c>
    </row>
    <row r="67" spans="1:13" x14ac:dyDescent="0.25">
      <c r="A67" s="5">
        <v>47</v>
      </c>
      <c r="B67" s="23" t="s">
        <v>30</v>
      </c>
      <c r="C67" s="24" t="s">
        <v>26</v>
      </c>
      <c r="D67" s="25">
        <v>10</v>
      </c>
      <c r="E67" s="4">
        <v>50</v>
      </c>
      <c r="F67" s="7">
        <v>52</v>
      </c>
      <c r="G67" s="26">
        <v>51.6</v>
      </c>
      <c r="H67" s="30">
        <f t="shared" si="5"/>
        <v>51.2</v>
      </c>
      <c r="I67" s="6">
        <f t="shared" si="0"/>
        <v>3</v>
      </c>
      <c r="J67" s="6">
        <f t="shared" si="1"/>
        <v>1.0583005244258366</v>
      </c>
      <c r="K67" s="6">
        <f t="shared" si="2"/>
        <v>2.066993211769212</v>
      </c>
      <c r="L67" s="6" t="str">
        <f t="shared" si="3"/>
        <v>ОДНОРОДНЫЕ</v>
      </c>
      <c r="M67" s="30">
        <f t="shared" si="4"/>
        <v>512</v>
      </c>
    </row>
    <row r="68" spans="1:13" ht="15" customHeight="1" x14ac:dyDescent="0.25">
      <c r="A68" s="5">
        <v>48</v>
      </c>
      <c r="B68" s="23" t="s">
        <v>30</v>
      </c>
      <c r="C68" s="24" t="s">
        <v>26</v>
      </c>
      <c r="D68" s="25">
        <v>10</v>
      </c>
      <c r="E68" s="4">
        <v>50</v>
      </c>
      <c r="F68" s="7">
        <v>52</v>
      </c>
      <c r="G68" s="26">
        <v>51.6</v>
      </c>
      <c r="H68" s="30">
        <f t="shared" si="5"/>
        <v>51.2</v>
      </c>
      <c r="I68" s="6">
        <f t="shared" si="0"/>
        <v>3</v>
      </c>
      <c r="J68" s="6">
        <f t="shared" si="1"/>
        <v>1.0583005244258366</v>
      </c>
      <c r="K68" s="6">
        <f t="shared" si="2"/>
        <v>2.066993211769212</v>
      </c>
      <c r="L68" s="6" t="str">
        <f t="shared" si="3"/>
        <v>ОДНОРОДНЫЕ</v>
      </c>
      <c r="M68" s="30">
        <f t="shared" si="4"/>
        <v>512</v>
      </c>
    </row>
    <row r="69" spans="1:13" x14ac:dyDescent="0.25">
      <c r="A69" s="5">
        <v>49</v>
      </c>
      <c r="B69" s="23" t="s">
        <v>30</v>
      </c>
      <c r="C69" s="24" t="s">
        <v>26</v>
      </c>
      <c r="D69" s="25">
        <v>10</v>
      </c>
      <c r="E69" s="4">
        <v>50</v>
      </c>
      <c r="F69" s="7">
        <v>52</v>
      </c>
      <c r="G69" s="26">
        <v>51.6</v>
      </c>
      <c r="H69" s="30">
        <f t="shared" si="5"/>
        <v>51.2</v>
      </c>
      <c r="I69" s="6">
        <f t="shared" si="0"/>
        <v>3</v>
      </c>
      <c r="J69" s="6">
        <f t="shared" si="1"/>
        <v>1.0583005244258366</v>
      </c>
      <c r="K69" s="6">
        <f t="shared" si="2"/>
        <v>2.066993211769212</v>
      </c>
      <c r="L69" s="6" t="str">
        <f t="shared" si="3"/>
        <v>ОДНОРОДНЫЕ</v>
      </c>
      <c r="M69" s="30">
        <f t="shared" si="4"/>
        <v>512</v>
      </c>
    </row>
    <row r="70" spans="1:13" x14ac:dyDescent="0.25">
      <c r="A70" s="5">
        <v>50</v>
      </c>
      <c r="B70" s="23" t="s">
        <v>30</v>
      </c>
      <c r="C70" s="24" t="s">
        <v>26</v>
      </c>
      <c r="D70" s="25">
        <v>10</v>
      </c>
      <c r="E70" s="4">
        <v>50</v>
      </c>
      <c r="F70" s="7">
        <v>52</v>
      </c>
      <c r="G70" s="26">
        <v>51.6</v>
      </c>
      <c r="H70" s="30">
        <f t="shared" si="5"/>
        <v>51.2</v>
      </c>
      <c r="I70" s="6">
        <f t="shared" si="0"/>
        <v>3</v>
      </c>
      <c r="J70" s="6">
        <f t="shared" si="1"/>
        <v>1.0583005244258366</v>
      </c>
      <c r="K70" s="6">
        <f t="shared" si="2"/>
        <v>2.066993211769212</v>
      </c>
      <c r="L70" s="6" t="str">
        <f t="shared" si="3"/>
        <v>ОДНОРОДНЫЕ</v>
      </c>
      <c r="M70" s="30">
        <f t="shared" si="4"/>
        <v>512</v>
      </c>
    </row>
    <row r="71" spans="1:13" x14ac:dyDescent="0.25">
      <c r="A71" s="5">
        <v>51</v>
      </c>
      <c r="B71" s="23" t="s">
        <v>30</v>
      </c>
      <c r="C71" s="24" t="s">
        <v>26</v>
      </c>
      <c r="D71" s="25">
        <v>5</v>
      </c>
      <c r="E71" s="4">
        <v>50</v>
      </c>
      <c r="F71" s="7">
        <v>52</v>
      </c>
      <c r="G71" s="26">
        <v>51.6</v>
      </c>
      <c r="H71" s="30">
        <f t="shared" si="5"/>
        <v>51.2</v>
      </c>
      <c r="I71" s="6">
        <f t="shared" si="0"/>
        <v>3</v>
      </c>
      <c r="J71" s="6">
        <f t="shared" si="1"/>
        <v>1.0583005244258366</v>
      </c>
      <c r="K71" s="6">
        <f t="shared" si="2"/>
        <v>2.066993211769212</v>
      </c>
      <c r="L71" s="6" t="str">
        <f t="shared" si="3"/>
        <v>ОДНОРОДНЫЕ</v>
      </c>
      <c r="M71" s="30">
        <f t="shared" si="4"/>
        <v>256</v>
      </c>
    </row>
    <row r="72" spans="1:13" x14ac:dyDescent="0.25">
      <c r="A72" s="5">
        <v>52</v>
      </c>
      <c r="B72" s="23" t="s">
        <v>30</v>
      </c>
      <c r="C72" s="24" t="s">
        <v>26</v>
      </c>
      <c r="D72" s="25">
        <v>5</v>
      </c>
      <c r="E72" s="4">
        <v>50</v>
      </c>
      <c r="F72" s="7">
        <v>52</v>
      </c>
      <c r="G72" s="26">
        <v>51.6</v>
      </c>
      <c r="H72" s="30">
        <f t="shared" si="5"/>
        <v>51.2</v>
      </c>
      <c r="I72" s="6">
        <f t="shared" si="0"/>
        <v>3</v>
      </c>
      <c r="J72" s="6">
        <f t="shared" si="1"/>
        <v>1.0583005244258366</v>
      </c>
      <c r="K72" s="6">
        <f t="shared" si="2"/>
        <v>2.066993211769212</v>
      </c>
      <c r="L72" s="6" t="str">
        <f t="shared" si="3"/>
        <v>ОДНОРОДНЫЕ</v>
      </c>
      <c r="M72" s="30">
        <f t="shared" si="4"/>
        <v>256</v>
      </c>
    </row>
    <row r="73" spans="1:13" x14ac:dyDescent="0.25">
      <c r="A73" s="5">
        <v>53</v>
      </c>
      <c r="B73" s="23" t="s">
        <v>30</v>
      </c>
      <c r="C73" s="24" t="s">
        <v>26</v>
      </c>
      <c r="D73" s="25">
        <v>10</v>
      </c>
      <c r="E73" s="4">
        <v>50</v>
      </c>
      <c r="F73" s="7">
        <v>52</v>
      </c>
      <c r="G73" s="26">
        <v>51.6</v>
      </c>
      <c r="H73" s="30">
        <f t="shared" si="5"/>
        <v>51.2</v>
      </c>
      <c r="I73" s="6">
        <f t="shared" si="0"/>
        <v>3</v>
      </c>
      <c r="J73" s="6">
        <f t="shared" si="1"/>
        <v>1.0583005244258366</v>
      </c>
      <c r="K73" s="6">
        <f t="shared" si="2"/>
        <v>2.066993211769212</v>
      </c>
      <c r="L73" s="6" t="str">
        <f t="shared" si="3"/>
        <v>ОДНОРОДНЫЕ</v>
      </c>
      <c r="M73" s="30">
        <f t="shared" si="4"/>
        <v>512</v>
      </c>
    </row>
    <row r="74" spans="1:13" x14ac:dyDescent="0.25">
      <c r="A74" s="5">
        <v>54</v>
      </c>
      <c r="B74" s="23" t="s">
        <v>30</v>
      </c>
      <c r="C74" s="24" t="s">
        <v>26</v>
      </c>
      <c r="D74" s="25">
        <v>10</v>
      </c>
      <c r="E74" s="4">
        <v>50</v>
      </c>
      <c r="F74" s="7">
        <v>52</v>
      </c>
      <c r="G74" s="26">
        <v>51.6</v>
      </c>
      <c r="H74" s="30">
        <f t="shared" si="5"/>
        <v>51.2</v>
      </c>
      <c r="I74" s="6">
        <f t="shared" si="0"/>
        <v>3</v>
      </c>
      <c r="J74" s="6">
        <f t="shared" si="1"/>
        <v>1.0583005244258366</v>
      </c>
      <c r="K74" s="6">
        <f t="shared" si="2"/>
        <v>2.066993211769212</v>
      </c>
      <c r="L74" s="6" t="str">
        <f t="shared" si="3"/>
        <v>ОДНОРОДНЫЕ</v>
      </c>
      <c r="M74" s="30">
        <f t="shared" si="4"/>
        <v>512</v>
      </c>
    </row>
    <row r="75" spans="1:13" x14ac:dyDescent="0.25">
      <c r="A75" s="5">
        <v>55</v>
      </c>
      <c r="B75" s="23" t="s">
        <v>30</v>
      </c>
      <c r="C75" s="24" t="s">
        <v>26</v>
      </c>
      <c r="D75" s="25">
        <v>5</v>
      </c>
      <c r="E75" s="4">
        <v>50</v>
      </c>
      <c r="F75" s="7">
        <v>52</v>
      </c>
      <c r="G75" s="26">
        <v>51.6</v>
      </c>
      <c r="H75" s="30">
        <f t="shared" si="5"/>
        <v>51.2</v>
      </c>
      <c r="I75" s="6">
        <f t="shared" si="0"/>
        <v>3</v>
      </c>
      <c r="J75" s="6">
        <f t="shared" si="1"/>
        <v>1.0583005244258366</v>
      </c>
      <c r="K75" s="6">
        <f t="shared" si="2"/>
        <v>2.066993211769212</v>
      </c>
      <c r="L75" s="6" t="str">
        <f t="shared" si="3"/>
        <v>ОДНОРОДНЫЕ</v>
      </c>
      <c r="M75" s="30">
        <f t="shared" si="4"/>
        <v>256</v>
      </c>
    </row>
    <row r="76" spans="1:13" x14ac:dyDescent="0.25">
      <c r="A76" s="5">
        <v>56</v>
      </c>
      <c r="B76" s="23" t="s">
        <v>30</v>
      </c>
      <c r="C76" s="24" t="s">
        <v>26</v>
      </c>
      <c r="D76" s="25">
        <v>10</v>
      </c>
      <c r="E76" s="4">
        <v>50</v>
      </c>
      <c r="F76" s="7">
        <v>52</v>
      </c>
      <c r="G76" s="26">
        <v>51.6</v>
      </c>
      <c r="H76" s="30">
        <f t="shared" si="5"/>
        <v>51.2</v>
      </c>
      <c r="I76" s="6">
        <f t="shared" si="0"/>
        <v>3</v>
      </c>
      <c r="J76" s="6">
        <f t="shared" si="1"/>
        <v>1.0583005244258366</v>
      </c>
      <c r="K76" s="6">
        <f t="shared" si="2"/>
        <v>2.066993211769212</v>
      </c>
      <c r="L76" s="6" t="str">
        <f t="shared" si="3"/>
        <v>ОДНОРОДНЫЕ</v>
      </c>
      <c r="M76" s="30">
        <f t="shared" si="4"/>
        <v>512</v>
      </c>
    </row>
    <row r="77" spans="1:13" x14ac:dyDescent="0.25">
      <c r="A77" s="5">
        <v>57</v>
      </c>
      <c r="B77" s="23" t="s">
        <v>30</v>
      </c>
      <c r="C77" s="24" t="s">
        <v>26</v>
      </c>
      <c r="D77" s="25">
        <v>5</v>
      </c>
      <c r="E77" s="4">
        <v>50</v>
      </c>
      <c r="F77" s="7">
        <v>52</v>
      </c>
      <c r="G77" s="26">
        <v>51.6</v>
      </c>
      <c r="H77" s="30">
        <f t="shared" si="5"/>
        <v>51.2</v>
      </c>
      <c r="I77" s="6">
        <f t="shared" si="0"/>
        <v>3</v>
      </c>
      <c r="J77" s="6">
        <f t="shared" si="1"/>
        <v>1.0583005244258366</v>
      </c>
      <c r="K77" s="6">
        <f t="shared" si="2"/>
        <v>2.066993211769212</v>
      </c>
      <c r="L77" s="6" t="str">
        <f t="shared" si="3"/>
        <v>ОДНОРОДНЫЕ</v>
      </c>
      <c r="M77" s="30">
        <f t="shared" si="4"/>
        <v>256</v>
      </c>
    </row>
    <row r="78" spans="1:13" x14ac:dyDescent="0.25">
      <c r="A78" s="5">
        <v>58</v>
      </c>
      <c r="B78" s="23" t="s">
        <v>30</v>
      </c>
      <c r="C78" s="24" t="s">
        <v>26</v>
      </c>
      <c r="D78" s="25">
        <v>10</v>
      </c>
      <c r="E78" s="4">
        <v>50</v>
      </c>
      <c r="F78" s="7">
        <v>52</v>
      </c>
      <c r="G78" s="26">
        <v>51.6</v>
      </c>
      <c r="H78" s="30">
        <f t="shared" si="5"/>
        <v>51.2</v>
      </c>
      <c r="I78" s="6">
        <f t="shared" si="0"/>
        <v>3</v>
      </c>
      <c r="J78" s="6">
        <f t="shared" si="1"/>
        <v>1.0583005244258366</v>
      </c>
      <c r="K78" s="6">
        <f t="shared" si="2"/>
        <v>2.066993211769212</v>
      </c>
      <c r="L78" s="6" t="str">
        <f t="shared" si="3"/>
        <v>ОДНОРОДНЫЕ</v>
      </c>
      <c r="M78" s="30">
        <f t="shared" si="4"/>
        <v>512</v>
      </c>
    </row>
    <row r="79" spans="1:13" x14ac:dyDescent="0.25">
      <c r="A79" s="5">
        <v>59</v>
      </c>
      <c r="B79" s="23" t="s">
        <v>30</v>
      </c>
      <c r="C79" s="24" t="s">
        <v>26</v>
      </c>
      <c r="D79" s="25">
        <v>10</v>
      </c>
      <c r="E79" s="4">
        <v>50</v>
      </c>
      <c r="F79" s="7">
        <v>52</v>
      </c>
      <c r="G79" s="26">
        <v>51.6</v>
      </c>
      <c r="H79" s="30">
        <f t="shared" si="5"/>
        <v>51.2</v>
      </c>
      <c r="I79" s="6">
        <f t="shared" si="0"/>
        <v>3</v>
      </c>
      <c r="J79" s="6">
        <f t="shared" si="1"/>
        <v>1.0583005244258366</v>
      </c>
      <c r="K79" s="6">
        <f t="shared" si="2"/>
        <v>2.066993211769212</v>
      </c>
      <c r="L79" s="6" t="str">
        <f t="shared" si="3"/>
        <v>ОДНОРОДНЫЕ</v>
      </c>
      <c r="M79" s="30">
        <f t="shared" si="4"/>
        <v>512</v>
      </c>
    </row>
    <row r="80" spans="1:13" x14ac:dyDescent="0.25">
      <c r="A80" s="5">
        <v>60</v>
      </c>
      <c r="B80" s="23" t="s">
        <v>30</v>
      </c>
      <c r="C80" s="24" t="s">
        <v>26</v>
      </c>
      <c r="D80" s="25">
        <v>10</v>
      </c>
      <c r="E80" s="4">
        <v>50</v>
      </c>
      <c r="F80" s="7">
        <v>52</v>
      </c>
      <c r="G80" s="26">
        <v>51.6</v>
      </c>
      <c r="H80" s="30">
        <f t="shared" si="5"/>
        <v>51.2</v>
      </c>
      <c r="I80" s="6">
        <f t="shared" si="0"/>
        <v>3</v>
      </c>
      <c r="J80" s="6">
        <f t="shared" si="1"/>
        <v>1.0583005244258366</v>
      </c>
      <c r="K80" s="6">
        <f t="shared" si="2"/>
        <v>2.066993211769212</v>
      </c>
      <c r="L80" s="6" t="str">
        <f t="shared" si="3"/>
        <v>ОДНОРОДНЫЕ</v>
      </c>
      <c r="M80" s="30">
        <f t="shared" si="4"/>
        <v>512</v>
      </c>
    </row>
    <row r="81" spans="1:13" x14ac:dyDescent="0.25">
      <c r="A81" s="5">
        <v>61</v>
      </c>
      <c r="B81" s="23" t="s">
        <v>30</v>
      </c>
      <c r="C81" s="24" t="s">
        <v>26</v>
      </c>
      <c r="D81" s="25">
        <v>10</v>
      </c>
      <c r="E81" s="4">
        <v>50</v>
      </c>
      <c r="F81" s="7">
        <v>52</v>
      </c>
      <c r="G81" s="26">
        <v>51.6</v>
      </c>
      <c r="H81" s="30">
        <f t="shared" si="5"/>
        <v>51.2</v>
      </c>
      <c r="I81" s="6">
        <f t="shared" si="0"/>
        <v>3</v>
      </c>
      <c r="J81" s="6">
        <f t="shared" si="1"/>
        <v>1.0583005244258366</v>
      </c>
      <c r="K81" s="6">
        <f t="shared" si="2"/>
        <v>2.066993211769212</v>
      </c>
      <c r="L81" s="6" t="str">
        <f t="shared" si="3"/>
        <v>ОДНОРОДНЫЕ</v>
      </c>
      <c r="M81" s="30">
        <f t="shared" si="4"/>
        <v>512</v>
      </c>
    </row>
    <row r="82" spans="1:13" ht="30" x14ac:dyDescent="0.25">
      <c r="A82" s="5">
        <v>62</v>
      </c>
      <c r="B82" s="23" t="s">
        <v>31</v>
      </c>
      <c r="C82" s="24" t="s">
        <v>26</v>
      </c>
      <c r="D82" s="25">
        <v>30</v>
      </c>
      <c r="E82" s="4">
        <v>50</v>
      </c>
      <c r="F82" s="7">
        <v>52</v>
      </c>
      <c r="G82" s="26">
        <v>51.6</v>
      </c>
      <c r="H82" s="30">
        <f t="shared" si="5"/>
        <v>51.2</v>
      </c>
      <c r="I82" s="6">
        <f t="shared" si="0"/>
        <v>3</v>
      </c>
      <c r="J82" s="6">
        <f t="shared" si="1"/>
        <v>1.0583005244258366</v>
      </c>
      <c r="K82" s="6">
        <f t="shared" si="2"/>
        <v>2.066993211769212</v>
      </c>
      <c r="L82" s="6" t="str">
        <f t="shared" si="3"/>
        <v>ОДНОРОДНЫЕ</v>
      </c>
      <c r="M82" s="30">
        <f t="shared" si="4"/>
        <v>1536</v>
      </c>
    </row>
    <row r="83" spans="1:13" ht="30" x14ac:dyDescent="0.25">
      <c r="A83" s="5">
        <v>63</v>
      </c>
      <c r="B83" s="23" t="s">
        <v>31</v>
      </c>
      <c r="C83" s="24" t="s">
        <v>26</v>
      </c>
      <c r="D83" s="25">
        <v>30</v>
      </c>
      <c r="E83" s="4">
        <v>50</v>
      </c>
      <c r="F83" s="7">
        <v>52</v>
      </c>
      <c r="G83" s="26">
        <v>51.6</v>
      </c>
      <c r="H83" s="30">
        <f t="shared" si="5"/>
        <v>51.2</v>
      </c>
      <c r="I83" s="6">
        <f t="shared" si="0"/>
        <v>3</v>
      </c>
      <c r="J83" s="6">
        <f t="shared" si="1"/>
        <v>1.0583005244258366</v>
      </c>
      <c r="K83" s="6">
        <f t="shared" si="2"/>
        <v>2.066993211769212</v>
      </c>
      <c r="L83" s="6" t="str">
        <f t="shared" si="3"/>
        <v>ОДНОРОДНЫЕ</v>
      </c>
      <c r="M83" s="30">
        <f t="shared" si="4"/>
        <v>1536</v>
      </c>
    </row>
    <row r="84" spans="1:13" ht="30" x14ac:dyDescent="0.25">
      <c r="A84" s="5">
        <v>64</v>
      </c>
      <c r="B84" s="23" t="s">
        <v>31</v>
      </c>
      <c r="C84" s="24" t="s">
        <v>26</v>
      </c>
      <c r="D84" s="25">
        <v>30</v>
      </c>
      <c r="E84" s="4">
        <v>50</v>
      </c>
      <c r="F84" s="7">
        <v>52</v>
      </c>
      <c r="G84" s="26">
        <v>51.6</v>
      </c>
      <c r="H84" s="30">
        <f t="shared" si="5"/>
        <v>51.2</v>
      </c>
      <c r="I84" s="6">
        <f t="shared" si="0"/>
        <v>3</v>
      </c>
      <c r="J84" s="6">
        <f t="shared" si="1"/>
        <v>1.0583005244258366</v>
      </c>
      <c r="K84" s="6">
        <f t="shared" si="2"/>
        <v>2.066993211769212</v>
      </c>
      <c r="L84" s="6" t="str">
        <f t="shared" si="3"/>
        <v>ОДНОРОДНЫЕ</v>
      </c>
      <c r="M84" s="30">
        <f t="shared" si="4"/>
        <v>1536</v>
      </c>
    </row>
    <row r="85" spans="1:13" ht="30" x14ac:dyDescent="0.25">
      <c r="A85" s="5">
        <v>65</v>
      </c>
      <c r="B85" s="23" t="s">
        <v>31</v>
      </c>
      <c r="C85" s="24" t="s">
        <v>26</v>
      </c>
      <c r="D85" s="25">
        <v>30</v>
      </c>
      <c r="E85" s="4">
        <v>50</v>
      </c>
      <c r="F85" s="7">
        <v>52</v>
      </c>
      <c r="G85" s="26">
        <v>51.6</v>
      </c>
      <c r="H85" s="30">
        <f t="shared" si="5"/>
        <v>51.2</v>
      </c>
      <c r="I85" s="6">
        <f t="shared" ref="I85:I91" si="6" xml:space="preserve"> COUNT(E85:G85)</f>
        <v>3</v>
      </c>
      <c r="J85" s="6">
        <f t="shared" ref="J85:J91" si="7">STDEV(E85:G85)</f>
        <v>1.0583005244258366</v>
      </c>
      <c r="K85" s="6">
        <f t="shared" ref="K85:K91" si="8">J85/H85*100</f>
        <v>2.066993211769212</v>
      </c>
      <c r="L85" s="6" t="str">
        <f t="shared" ref="L85:L91" si="9">IF(K85&lt;33,"ОДНОРОДНЫЕ","НЕОДНОРОДНЫЕ")</f>
        <v>ОДНОРОДНЫЕ</v>
      </c>
      <c r="M85" s="30">
        <f t="shared" ref="M85:M95" si="10">D85*H85</f>
        <v>1536</v>
      </c>
    </row>
    <row r="86" spans="1:13" ht="30" x14ac:dyDescent="0.25">
      <c r="A86" s="5">
        <v>66</v>
      </c>
      <c r="B86" s="23" t="s">
        <v>31</v>
      </c>
      <c r="C86" s="24" t="s">
        <v>26</v>
      </c>
      <c r="D86" s="25">
        <v>30</v>
      </c>
      <c r="E86" s="4">
        <v>50</v>
      </c>
      <c r="F86" s="7">
        <v>52</v>
      </c>
      <c r="G86" s="26">
        <v>51.6</v>
      </c>
      <c r="H86" s="30">
        <f t="shared" ref="H86:H96" si="11">ROUND(AVERAGE(E86:G86),2)</f>
        <v>51.2</v>
      </c>
      <c r="I86" s="6">
        <f t="shared" si="6"/>
        <v>3</v>
      </c>
      <c r="J86" s="6">
        <f t="shared" si="7"/>
        <v>1.0583005244258366</v>
      </c>
      <c r="K86" s="6">
        <f t="shared" si="8"/>
        <v>2.066993211769212</v>
      </c>
      <c r="L86" s="6" t="str">
        <f t="shared" si="9"/>
        <v>ОДНОРОДНЫЕ</v>
      </c>
      <c r="M86" s="30">
        <f t="shared" si="10"/>
        <v>1536</v>
      </c>
    </row>
    <row r="87" spans="1:13" ht="30" x14ac:dyDescent="0.25">
      <c r="A87" s="5">
        <v>67</v>
      </c>
      <c r="B87" s="23" t="s">
        <v>31</v>
      </c>
      <c r="C87" s="24" t="s">
        <v>26</v>
      </c>
      <c r="D87" s="25">
        <v>50</v>
      </c>
      <c r="E87" s="4">
        <v>50</v>
      </c>
      <c r="F87" s="7">
        <v>52</v>
      </c>
      <c r="G87" s="26">
        <v>51.6</v>
      </c>
      <c r="H87" s="30">
        <f t="shared" si="11"/>
        <v>51.2</v>
      </c>
      <c r="I87" s="6">
        <f t="shared" si="6"/>
        <v>3</v>
      </c>
      <c r="J87" s="6">
        <f t="shared" si="7"/>
        <v>1.0583005244258366</v>
      </c>
      <c r="K87" s="6">
        <f t="shared" si="8"/>
        <v>2.066993211769212</v>
      </c>
      <c r="L87" s="6" t="str">
        <f t="shared" si="9"/>
        <v>ОДНОРОДНЫЕ</v>
      </c>
      <c r="M87" s="30">
        <f t="shared" si="10"/>
        <v>2560</v>
      </c>
    </row>
    <row r="88" spans="1:13" ht="30" x14ac:dyDescent="0.25">
      <c r="A88" s="5">
        <v>68</v>
      </c>
      <c r="B88" s="23" t="s">
        <v>31</v>
      </c>
      <c r="C88" s="24" t="s">
        <v>26</v>
      </c>
      <c r="D88" s="25">
        <v>25</v>
      </c>
      <c r="E88" s="4">
        <v>50</v>
      </c>
      <c r="F88" s="7">
        <v>52</v>
      </c>
      <c r="G88" s="26">
        <v>51.6</v>
      </c>
      <c r="H88" s="30">
        <f t="shared" si="11"/>
        <v>51.2</v>
      </c>
      <c r="I88" s="6">
        <f t="shared" si="6"/>
        <v>3</v>
      </c>
      <c r="J88" s="6">
        <f t="shared" si="7"/>
        <v>1.0583005244258366</v>
      </c>
      <c r="K88" s="6">
        <f t="shared" si="8"/>
        <v>2.066993211769212</v>
      </c>
      <c r="L88" s="6" t="str">
        <f t="shared" si="9"/>
        <v>ОДНОРОДНЫЕ</v>
      </c>
      <c r="M88" s="30">
        <f t="shared" si="10"/>
        <v>1280</v>
      </c>
    </row>
    <row r="89" spans="1:13" ht="30" x14ac:dyDescent="0.25">
      <c r="A89" s="5">
        <v>69</v>
      </c>
      <c r="B89" s="23" t="s">
        <v>31</v>
      </c>
      <c r="C89" s="24" t="s">
        <v>26</v>
      </c>
      <c r="D89" s="25">
        <v>25</v>
      </c>
      <c r="E89" s="4">
        <v>50</v>
      </c>
      <c r="F89" s="7">
        <v>52</v>
      </c>
      <c r="G89" s="26">
        <v>51.6</v>
      </c>
      <c r="H89" s="30">
        <f t="shared" si="11"/>
        <v>51.2</v>
      </c>
      <c r="I89" s="6">
        <f t="shared" si="6"/>
        <v>3</v>
      </c>
      <c r="J89" s="6">
        <f t="shared" si="7"/>
        <v>1.0583005244258366</v>
      </c>
      <c r="K89" s="6">
        <f t="shared" si="8"/>
        <v>2.066993211769212</v>
      </c>
      <c r="L89" s="6" t="str">
        <f t="shared" si="9"/>
        <v>ОДНОРОДНЫЕ</v>
      </c>
      <c r="M89" s="30">
        <f t="shared" si="10"/>
        <v>1280</v>
      </c>
    </row>
    <row r="90" spans="1:13" ht="30" x14ac:dyDescent="0.25">
      <c r="A90" s="5">
        <v>70</v>
      </c>
      <c r="B90" s="23" t="s">
        <v>31</v>
      </c>
      <c r="C90" s="24" t="s">
        <v>26</v>
      </c>
      <c r="D90" s="25">
        <v>25</v>
      </c>
      <c r="E90" s="4">
        <v>50</v>
      </c>
      <c r="F90" s="7">
        <v>52</v>
      </c>
      <c r="G90" s="26">
        <v>51.6</v>
      </c>
      <c r="H90" s="30">
        <f t="shared" si="11"/>
        <v>51.2</v>
      </c>
      <c r="I90" s="6">
        <f t="shared" si="6"/>
        <v>3</v>
      </c>
      <c r="J90" s="6">
        <f t="shared" si="7"/>
        <v>1.0583005244258366</v>
      </c>
      <c r="K90" s="6">
        <f t="shared" si="8"/>
        <v>2.066993211769212</v>
      </c>
      <c r="L90" s="6" t="str">
        <f t="shared" si="9"/>
        <v>ОДНОРОДНЫЕ</v>
      </c>
      <c r="M90" s="30">
        <f t="shared" si="10"/>
        <v>1280</v>
      </c>
    </row>
    <row r="91" spans="1:13" ht="45" x14ac:dyDescent="0.25">
      <c r="A91" s="5">
        <v>71</v>
      </c>
      <c r="B91" s="47" t="s">
        <v>32</v>
      </c>
      <c r="C91" s="45" t="s">
        <v>26</v>
      </c>
      <c r="D91" s="46">
        <v>100</v>
      </c>
      <c r="E91" s="4">
        <v>350</v>
      </c>
      <c r="F91" s="7">
        <v>364</v>
      </c>
      <c r="G91" s="3">
        <v>361</v>
      </c>
      <c r="H91" s="30">
        <f t="shared" si="11"/>
        <v>358.33</v>
      </c>
      <c r="I91" s="6">
        <f t="shared" si="6"/>
        <v>3</v>
      </c>
      <c r="J91" s="6">
        <f t="shared" si="7"/>
        <v>7.3711147958319936</v>
      </c>
      <c r="K91" s="6">
        <f t="shared" si="8"/>
        <v>2.0570744274361603</v>
      </c>
      <c r="L91" s="6" t="str">
        <f t="shared" si="9"/>
        <v>ОДНОРОДНЫЕ</v>
      </c>
      <c r="M91" s="30">
        <f t="shared" si="10"/>
        <v>35833</v>
      </c>
    </row>
    <row r="92" spans="1:13" ht="45" x14ac:dyDescent="0.25">
      <c r="A92" s="5">
        <v>72</v>
      </c>
      <c r="B92" s="48" t="s">
        <v>36</v>
      </c>
      <c r="C92" s="24" t="s">
        <v>26</v>
      </c>
      <c r="D92" s="25">
        <v>4</v>
      </c>
      <c r="E92" s="7">
        <v>720</v>
      </c>
      <c r="F92" s="30">
        <v>810</v>
      </c>
      <c r="G92" s="30">
        <v>756</v>
      </c>
      <c r="H92" s="30">
        <f t="shared" si="11"/>
        <v>762</v>
      </c>
      <c r="I92" s="28">
        <f t="shared" ref="I92:I96" si="12" xml:space="preserve"> COUNT(E92:G92)</f>
        <v>3</v>
      </c>
      <c r="J92" s="28">
        <f t="shared" ref="J92:J96" si="13">STDEV(E92:G92)</f>
        <v>45.299006611624499</v>
      </c>
      <c r="K92" s="28">
        <f t="shared" ref="K92:K96" si="14">J92/H92*100</f>
        <v>5.9447515238352358</v>
      </c>
      <c r="L92" s="28" t="str">
        <f t="shared" ref="L92:L96" si="15">IF(K92&lt;33,"ОДНОРОДНЫЕ","НЕОДНОРОДНЫЕ")</f>
        <v>ОДНОРОДНЫЕ</v>
      </c>
      <c r="M92" s="30">
        <f t="shared" si="10"/>
        <v>3048</v>
      </c>
    </row>
    <row r="93" spans="1:13" ht="45" x14ac:dyDescent="0.25">
      <c r="A93" s="5">
        <v>73</v>
      </c>
      <c r="B93" s="48" t="s">
        <v>37</v>
      </c>
      <c r="C93" s="24" t="s">
        <v>26</v>
      </c>
      <c r="D93" s="25">
        <v>3</v>
      </c>
      <c r="E93" s="7">
        <v>780</v>
      </c>
      <c r="F93" s="30">
        <v>824</v>
      </c>
      <c r="G93" s="30">
        <v>819</v>
      </c>
      <c r="H93" s="30">
        <f t="shared" si="11"/>
        <v>807.67</v>
      </c>
      <c r="I93" s="28">
        <f t="shared" si="12"/>
        <v>3</v>
      </c>
      <c r="J93" s="28">
        <f t="shared" si="13"/>
        <v>24.090108620206205</v>
      </c>
      <c r="K93" s="28">
        <f t="shared" si="14"/>
        <v>2.9826672552163886</v>
      </c>
      <c r="L93" s="28" t="str">
        <f t="shared" si="15"/>
        <v>ОДНОРОДНЫЕ</v>
      </c>
      <c r="M93" s="30">
        <f t="shared" si="10"/>
        <v>2423.0099999999998</v>
      </c>
    </row>
    <row r="94" spans="1:13" ht="45" x14ac:dyDescent="0.25">
      <c r="A94" s="5">
        <v>74</v>
      </c>
      <c r="B94" s="48" t="s">
        <v>38</v>
      </c>
      <c r="C94" s="24" t="s">
        <v>26</v>
      </c>
      <c r="D94" s="25">
        <v>3</v>
      </c>
      <c r="E94" s="7">
        <v>780</v>
      </c>
      <c r="F94" s="30">
        <v>824</v>
      </c>
      <c r="G94" s="30">
        <v>819</v>
      </c>
      <c r="H94" s="30">
        <f t="shared" si="11"/>
        <v>807.67</v>
      </c>
      <c r="I94" s="28">
        <f t="shared" si="12"/>
        <v>3</v>
      </c>
      <c r="J94" s="28">
        <f t="shared" si="13"/>
        <v>24.090108620206205</v>
      </c>
      <c r="K94" s="28">
        <f t="shared" si="14"/>
        <v>2.9826672552163886</v>
      </c>
      <c r="L94" s="28" t="str">
        <f t="shared" si="15"/>
        <v>ОДНОРОДНЫЕ</v>
      </c>
      <c r="M94" s="30">
        <f t="shared" si="10"/>
        <v>2423.0099999999998</v>
      </c>
    </row>
    <row r="95" spans="1:13" ht="45" x14ac:dyDescent="0.25">
      <c r="A95" s="5">
        <v>75</v>
      </c>
      <c r="B95" s="48" t="s">
        <v>39</v>
      </c>
      <c r="C95" s="24" t="s">
        <v>26</v>
      </c>
      <c r="D95" s="25">
        <v>5</v>
      </c>
      <c r="E95" s="7">
        <v>324</v>
      </c>
      <c r="F95" s="30">
        <v>362</v>
      </c>
      <c r="G95" s="30">
        <v>357</v>
      </c>
      <c r="H95" s="30">
        <f t="shared" si="11"/>
        <v>347.67</v>
      </c>
      <c r="I95" s="28">
        <f t="shared" si="12"/>
        <v>3</v>
      </c>
      <c r="J95" s="28">
        <f t="shared" si="13"/>
        <v>20.647840887931437</v>
      </c>
      <c r="K95" s="28">
        <f t="shared" si="14"/>
        <v>5.9389193453365072</v>
      </c>
      <c r="L95" s="28" t="str">
        <f t="shared" si="15"/>
        <v>ОДНОРОДНЫЕ</v>
      </c>
      <c r="M95" s="30">
        <f t="shared" si="10"/>
        <v>1738.3500000000001</v>
      </c>
    </row>
    <row r="96" spans="1:13" ht="45" x14ac:dyDescent="0.25">
      <c r="A96" s="5">
        <v>76</v>
      </c>
      <c r="B96" s="48" t="s">
        <v>40</v>
      </c>
      <c r="C96" s="24" t="s">
        <v>26</v>
      </c>
      <c r="D96" s="25">
        <v>8</v>
      </c>
      <c r="E96" s="7">
        <v>13765</v>
      </c>
      <c r="F96" s="30">
        <v>14454</v>
      </c>
      <c r="G96" s="30">
        <v>14178</v>
      </c>
      <c r="H96" s="30">
        <f t="shared" si="11"/>
        <v>14132.33</v>
      </c>
      <c r="I96" s="28">
        <f t="shared" si="12"/>
        <v>3</v>
      </c>
      <c r="J96" s="28">
        <f t="shared" si="13"/>
        <v>346.76264696955656</v>
      </c>
      <c r="K96" s="28">
        <f t="shared" si="14"/>
        <v>2.453683482975253</v>
      </c>
      <c r="L96" s="28" t="str">
        <f t="shared" si="15"/>
        <v>ОДНОРОДНЫЕ</v>
      </c>
      <c r="M96" s="30">
        <f>D96*H96</f>
        <v>113058.64</v>
      </c>
    </row>
    <row r="97" spans="1:16" x14ac:dyDescent="0.25">
      <c r="A97" s="9"/>
      <c r="B97" s="17"/>
      <c r="C97" s="18"/>
      <c r="D97" s="19"/>
      <c r="E97" s="3">
        <f>SUMPRODUCT($D$21:$D$96,E21:E96)</f>
        <v>260150</v>
      </c>
      <c r="F97" s="30">
        <f>SUMPRODUCT($D$21:$D$96,F21:F96)</f>
        <v>272110</v>
      </c>
      <c r="G97" s="30">
        <f>SUMPRODUCT($D$21:$D$96,G21:G96)</f>
        <v>268597</v>
      </c>
      <c r="H97" s="3"/>
      <c r="I97" s="6"/>
      <c r="J97" s="6"/>
      <c r="K97" s="6"/>
      <c r="L97" s="6"/>
      <c r="M97" s="20">
        <f>SUM(M21:M96)</f>
        <v>266942.60999999993</v>
      </c>
    </row>
    <row r="98" spans="1:16" x14ac:dyDescent="0.25">
      <c r="A98" s="2"/>
      <c r="B98" s="2"/>
      <c r="C98" s="2"/>
      <c r="D98" s="2"/>
      <c r="E98" s="10"/>
      <c r="F98" s="10"/>
      <c r="G98" s="10"/>
      <c r="H98" s="10"/>
      <c r="I98" s="2"/>
      <c r="J98" s="2"/>
      <c r="K98" s="2"/>
      <c r="L98" s="2"/>
      <c r="M98" s="10"/>
      <c r="P98" s="21"/>
    </row>
    <row r="99" spans="1:16" s="2" customFormat="1" x14ac:dyDescent="0.25">
      <c r="A99" s="35" t="s">
        <v>22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6" s="2" customFormat="1" x14ac:dyDescent="0.25">
      <c r="A100" s="33" t="s">
        <v>21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6" s="2" customFormat="1" ht="1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6" s="29" customFormat="1" x14ac:dyDescent="0.25">
      <c r="A102" s="31" t="s">
        <v>41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1"/>
      <c r="O102" s="1"/>
    </row>
    <row r="104" spans="1:16" x14ac:dyDescent="0.25">
      <c r="I104" s="27"/>
    </row>
  </sheetData>
  <mergeCells count="18">
    <mergeCell ref="G4:M4"/>
    <mergeCell ref="B19:B20"/>
    <mergeCell ref="C19:D19"/>
    <mergeCell ref="A102:M102"/>
    <mergeCell ref="A101:M101"/>
    <mergeCell ref="J13:K13"/>
    <mergeCell ref="B15:L15"/>
    <mergeCell ref="A99:M99"/>
    <mergeCell ref="A100:M100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97">
    <cfRule type="containsText" dxfId="5" priority="58" operator="containsText" text="НЕ">
      <formula>NOT(ISERROR(SEARCH("НЕ",L21)))</formula>
    </cfRule>
    <cfRule type="containsText" dxfId="4" priority="59" operator="containsText" text="ОДНОРОДНЫЕ">
      <formula>NOT(ISERROR(SEARCH("ОДНОРОДНЫЕ",L21)))</formula>
    </cfRule>
    <cfRule type="containsText" dxfId="3" priority="60" operator="containsText" text="НЕОДНОРОДНЫЕ">
      <formula>NOT(ISERROR(SEARCH("НЕОДНОРОДНЫЕ",L21)))</formula>
    </cfRule>
  </conditionalFormatting>
  <conditionalFormatting sqref="L21:L97">
    <cfRule type="containsText" dxfId="2" priority="55" operator="containsText" text="НЕОДНОРОДНЫЕ">
      <formula>NOT(ISERROR(SEARCH("НЕОДНОРОДНЫЕ",L21)))</formula>
    </cfRule>
    <cfRule type="containsText" dxfId="1" priority="56" operator="containsText" text="ОДНОРОДНЫЕ">
      <formula>NOT(ISERROR(SEARCH("ОДНОРОДНЫЕ",L21)))</formula>
    </cfRule>
    <cfRule type="containsText" dxfId="0" priority="57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2024-08-16T03:16:03Z</dcterms:modified>
</cp:coreProperties>
</file>