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0" i="1" l="1"/>
  <c r="K20" i="1"/>
  <c r="J20" i="1"/>
  <c r="O20" i="1" s="1"/>
  <c r="E21" i="1"/>
  <c r="F21" i="1"/>
  <c r="M20" i="1" l="1"/>
  <c r="N20" i="1" s="1"/>
  <c r="G21" i="1"/>
  <c r="L23" i="1" l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<sst xmlns="http://schemas.openxmlformats.org/spreadsheetml/2006/main" count="43" uniqueCount="39">
  <si>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</si>
  <si>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</si>
  <si>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</si>
  <si>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</si>
  <si>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</si>
  <si>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</si>
  <si>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</si>
  <si>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</si>
  <si>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</si>
  <si>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</si>
  <si>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</si>
  <si>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</si>
  <si>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</si>
  <si>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</si>
  <si>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</si>
  <si>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</si>
  <si>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</si>
  <si>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</si>
  <si>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</si>
  <si>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</si>
  <si>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</si>
  <si>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</si>
  <si>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</si>
  <si>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</si>
  <si>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</si>
  <si>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</si>
  <si>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</si>
  <si>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</si>
  <si>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</si>
  <si>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</si>
  <si>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</si>
  <si>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247-23</t>
  </si>
  <si>
    <t>на оказание услуг по техническому обслуживанию кондиционеров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</si>
  <si>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</si>
  <si>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450000 руб. (четыреста пятьдесят тысяч рублей 00 копеек)</t>
  </si>
  <si>
    <t>Техническое обслуживание кондиционеров</t>
  </si>
  <si>
    <t>КП вх. 4181-10/23 от 24.10.2023</t>
  </si>
  <si>
    <t>КП вх. 4182-10/23 от 24.10.2023</t>
  </si>
  <si>
    <t>КП вх. 4183-10/23 от 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</si>
</sst>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32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6" t="s">
        <v>31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19" t="s">
        <v>20</v>
      </c>
      <c r="M12" s="19"/>
      <c r="O12" s="1" t="s">
        <v>18</v>
      </c>
    </row>
    <row r="14" spans="2:15" x14ac:dyDescent="0.25">
      <c r="B14" s="19" t="s">
        <v>19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5" hidden="1" x14ac:dyDescent="0.25"/>
    <row r="17" spans="1:15" s="5" customFormat="1" ht="47.25" customHeight="1" x14ac:dyDescent="0.25">
      <c r="A17" s="22" t="s">
        <v>14</v>
      </c>
      <c r="B17" s="23"/>
      <c r="C17" s="24">
        <f>G21</f>
        <v>450000</v>
      </c>
      <c r="D17" s="23"/>
      <c r="E17" s="15" t="s">
        <v>36</v>
      </c>
      <c r="F17" s="15" t="s">
        <v>37</v>
      </c>
      <c r="G17" s="15" t="s">
        <v>38</v>
      </c>
      <c r="H17" s="6"/>
      <c r="I17" s="7"/>
      <c r="J17" s="7"/>
      <c r="K17" s="8"/>
      <c r="L17" s="8"/>
      <c r="M17" s="8"/>
      <c r="N17" s="8"/>
      <c r="O17" s="7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25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21" t="s">
        <v>10</v>
      </c>
    </row>
    <row r="19" spans="1:15" s="5" customFormat="1" ht="30" x14ac:dyDescent="0.25">
      <c r="A19" s="17"/>
      <c r="B19" s="17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26"/>
      <c r="K19" s="17"/>
      <c r="L19" s="17"/>
      <c r="M19" s="17"/>
      <c r="N19" s="17"/>
      <c r="O19" s="21"/>
    </row>
    <row r="20" spans="1:15" s="5" customFormat="1" x14ac:dyDescent="0.25">
      <c r="A20" s="8">
        <v>1</v>
      </c>
      <c r="B20" s="14" t="s">
        <v>35</v>
      </c>
      <c r="C20" s="8" t="s">
        <v>33</v>
      </c>
      <c r="D20" s="9">
        <v>300</v>
      </c>
      <c r="E20" s="7">
        <v>1580</v>
      </c>
      <c r="F20" s="7">
        <v>1610</v>
      </c>
      <c r="G20" s="7">
        <v>1500</v>
      </c>
      <c r="H20" s="7"/>
      <c r="I20" s="7"/>
      <c r="J20" s="7">
        <f>AVERAGE(E20:I20)</f>
        <v>1563.3333333333333</v>
      </c>
      <c r="K20" s="8">
        <f>COUNT(E20:I20)</f>
        <v>3</v>
      </c>
      <c r="L20" s="8">
        <f>STDEV(E20:I20)</f>
        <v>56.862407030773269</v>
      </c>
      <c r="M20" s="8">
        <f>L20/J20*100</f>
        <v>3.6372541810729171</v>
      </c>
      <c r="N20" s="8" t="str">
        <f>IF(M20&lt;33,"ОДНОРОДНЫЕ","НЕОДНОРОДНЫЕ")</f>
        <v>ОДНОРОДНЫЕ</v>
      </c>
      <c r="O20" s="7">
        <f>D20*J20</f>
        <v>469000</v>
      </c>
    </row>
    <row r="21" spans="1:15" s="5" customFormat="1" x14ac:dyDescent="0.25">
      <c r="A21" s="8"/>
      <c r="B21" s="8" t="s">
        <v>25</v>
      </c>
      <c r="C21" s="8"/>
      <c r="D21" s="9"/>
      <c r="E21" s="7">
        <f>SUMPRODUCT($D$20:$D$20,E20:E20)</f>
        <v>474000</v>
      </c>
      <c r="F21" s="7">
        <f>SUMPRODUCT($D$20:$D$20,F20:F20)</f>
        <v>483000</v>
      </c>
      <c r="G21" s="7">
        <f>SUMPRODUCT($D$20:$D$20,G20:G20)</f>
        <v>450000</v>
      </c>
      <c r="H21" s="7"/>
      <c r="I21" s="7"/>
      <c r="J21" s="7"/>
      <c r="K21" s="8"/>
      <c r="L21" s="8"/>
      <c r="M21" s="8"/>
      <c r="N21" s="8"/>
      <c r="O21" s="7"/>
    </row>
    <row r="22" spans="1:15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5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5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5" ht="33.6" customHeight="1" x14ac:dyDescent="0.25">
      <c r="A26" s="20" t="s">
        <v>26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35.450000000000003" customHeight="1" x14ac:dyDescent="0.25">
      <c r="A27" s="20" t="s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25">
      <c r="A28" s="18" t="s">
        <v>34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6">
    <mergeCell ref="A18:A19"/>
    <mergeCell ref="B18:B19"/>
    <mergeCell ref="C18:D18"/>
    <mergeCell ref="A28:O28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2023-10-24T06:22:49Z</dcterms:modified>
</cp:coreProperties>
</file>