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20" i="1" l="1"/>
  <c r="N21" i="1"/>
  <c r="O21" i="1" s="1"/>
  <c r="P21" i="1" s="1"/>
  <c r="N22" i="1"/>
  <c r="O22" i="1" s="1"/>
  <c r="P22" i="1" s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35" i="1"/>
  <c r="M34" i="1"/>
  <c r="M33" i="1"/>
  <c r="M32" i="1"/>
  <c r="L35" i="1"/>
  <c r="Q35" i="1"/>
  <c r="L34" i="1"/>
  <c r="O34" i="1" s="1"/>
  <c r="P34" i="1" s="1"/>
  <c r="Q34" i="1"/>
  <c r="L33" i="1"/>
  <c r="Q33" i="1"/>
  <c r="O33" i="1"/>
  <c r="P33" i="1"/>
  <c r="O35" i="1"/>
  <c r="P35" i="1"/>
  <c r="L32" i="1"/>
  <c r="Q32" i="1"/>
  <c r="M31" i="1"/>
  <c r="L31" i="1"/>
  <c r="Q31" i="1" s="1"/>
  <c r="M30" i="1"/>
  <c r="L30" i="1"/>
  <c r="O30" i="1" s="1"/>
  <c r="P30" i="1" s="1"/>
  <c r="Q30" i="1"/>
  <c r="M29" i="1"/>
  <c r="L29" i="1"/>
  <c r="Q29" i="1"/>
  <c r="M28" i="1"/>
  <c r="L28" i="1"/>
  <c r="Q28" i="1" s="1"/>
  <c r="M27" i="1"/>
  <c r="L27" i="1"/>
  <c r="Q27" i="1"/>
  <c r="M25" i="1"/>
  <c r="L25" i="1"/>
  <c r="O25" i="1" s="1"/>
  <c r="P25" i="1" s="1"/>
  <c r="Q25" i="1"/>
  <c r="L22" i="1"/>
  <c r="Q22" i="1" s="1"/>
  <c r="C17" i="1" s="1"/>
  <c r="M22" i="1"/>
  <c r="L23" i="1"/>
  <c r="O23" i="1" s="1"/>
  <c r="P23" i="1" s="1"/>
  <c r="Q23" i="1"/>
  <c r="M23" i="1"/>
  <c r="L24" i="1"/>
  <c r="Q24" i="1"/>
  <c r="M24" i="1"/>
  <c r="M21" i="1"/>
  <c r="M20" i="1"/>
  <c r="L21" i="1"/>
  <c r="Q21" i="1"/>
  <c r="L20" i="1"/>
  <c r="L26" i="1"/>
  <c r="Q26" i="1"/>
  <c r="M26" i="1"/>
  <c r="Q20" i="1"/>
  <c r="O20" i="1"/>
  <c r="P20" i="1"/>
  <c r="O31" i="1"/>
  <c r="P31" i="1" s="1"/>
  <c r="O32" i="1"/>
  <c r="P32" i="1"/>
  <c r="O29" i="1"/>
  <c r="P29" i="1"/>
  <c r="O27" i="1"/>
  <c r="P27" i="1"/>
  <c r="O26" i="1"/>
  <c r="P26" i="1"/>
  <c r="O24" i="1"/>
  <c r="P24" i="1"/>
  <c r="O28" i="1" l="1"/>
  <c r="P28" i="1" s="1"/>
</calcChain>
</file>

<file path=xl/sharedStrings.xml><?xml version="1.0" encoding="utf-8"?>
<sst xmlns="http://schemas.openxmlformats.org/spreadsheetml/2006/main" count="67" uniqueCount="46">
  <si>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</si>
  <si>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</si>
  <si>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</si>
  <si>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</si>
  <si>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</si>
  <si>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</si>
  <si>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</si>
  <si>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</si>
  <si>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</si>
  <si>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</si>
  <si>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</si>
  <si>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</si>
  <si>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</si>
  <si>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</si>
  <si>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</si>
  <si>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</si>
  <si>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</si>
  <si>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</si>
  <si>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</si>
  <si>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</si>
  <si>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</si>
  <si>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</si>
  <si>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</si>
  <si>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</si>
  <si>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</si>
  <si>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>Источник №6</t>
  </si>
  <si>
    <t>Источник №7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</si>
  <si>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</si>
  <si>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 xml:space="preserve">Эноксапарин натрия   р-р для инъекций 10 тыс.анти-Ха МЕ/мл,   0,4мл- №10
р-р для инъекций 10 тыс.анти-Ха МЕ/мл,   0,3мл- №10
</t>
  </si>
  <si>
    <t xml:space="preserve">Эноксапарин натрия р-р для инъекций 10 тыс.анти-Ха МЕ/мл,   0,6мл- №10
</t>
  </si>
  <si>
    <t xml:space="preserve">Эноксапарин натрия р-р для инъекций 10 тыс.анти-Ха МЕ/мл,   0,7мл- №10
</t>
  </si>
  <si>
    <t xml:space="preserve">Эноксапарин натрия  р-р для инъекций 10 тыс.анти-Ха МЕ/мл,  0,8мл- №10
</t>
  </si>
  <si>
    <t xml:space="preserve">Альбумин человека  раствор для инфузий 250 мг/мл, 50 мл №1
</t>
  </si>
  <si>
    <t xml:space="preserve">Аминокислоты для парентерального питания+Прочие препараты (Жировые эмульсии для парентерального питания+Декстроза+Минералы)  эмульсия д/инф. , 1920мл  №4-контейнеры трехкамерные  : 1-я камера р-р декстрозы 11% (1180мл); 2-я камера р-р аминокислот с электролитами (400мл); 3-я камера жировая эмульсия 20% (340мл)
60
</t>
  </si>
  <si>
    <t>Рекомбинантный белок, содержащий аминокислотную последовательность стафилокиназы лиофилизат для приготовления раствора для в/в введения, 5 мг (745000 МЕ), - флаконы (1) / в комплекте с растворителем</t>
  </si>
  <si>
    <t>КП вх.283 от 26.01.2022</t>
  </si>
  <si>
    <t>КП вх.284 от 26.01.2022</t>
  </si>
  <si>
    <t>КП вх.285 от 26.01.2022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</si>
  <si>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</si>
  <si>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</si>
  <si>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</si>
  <si>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</si>
  <si>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</si>
  <si>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101 357 (сто одна тысяча триста пятьдесят семь) рублей 12 копеек.</t>
  </si>
  <si>
    <t>№ 017-22</t>
  </si>
  <si>
    <t>на поставку лекарственных препаратов влияющих на кроветворение и кровь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</si>
</sst>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2" fontId="0" fillId="0" borderId="0" xfId="0" applyNumberFormat="1" applyFill="1" applyAlignment="1">
      <alignment horizontal="center" vertical="center" wrapText="1"/>
    </xf>
    <xf numFmtId="172" fontId="2" fillId="0" borderId="0" xfId="0" applyNumberFormat="1" applyFont="1" applyFill="1" applyAlignment="1">
      <alignment horizontal="center" vertical="center" wrapText="1"/>
    </xf>
    <xf numFmtId="172" fontId="3" fillId="0" borderId="0" xfId="0" applyNumberFormat="1" applyFont="1" applyFill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2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72" fontId="0" fillId="0" borderId="1" xfId="0" applyNumberForma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172" fontId="0" fillId="2" borderId="1" xfId="0" applyNumberForma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72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2" fontId="0" fillId="0" borderId="2" xfId="0" applyNumberFormat="1" applyFont="1" applyFill="1" applyBorder="1" applyAlignment="1">
      <alignment horizontal="center" vertical="center" wrapText="1"/>
    </xf>
    <xf numFmtId="172" fontId="0" fillId="0" borderId="5" xfId="0" applyNumberFormat="1" applyFont="1" applyFill="1" applyBorder="1" applyAlignment="1">
      <alignment horizontal="center" vertical="center" wrapText="1"/>
    </xf>
    <xf numFmtId="172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zoomScale="85" zoomScaleNormal="85" zoomScalePageLayoutView="70" workbookViewId="0">
      <selection activeCell="W17" sqref="W1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7109375" style="3" customWidth="1"/>
    <col min="6" max="6" width="14.28515625" style="3" customWidth="1"/>
    <col min="7" max="7" width="15.140625" style="3" customWidth="1"/>
    <col min="8" max="8" width="13.5703125" style="3" hidden="1" customWidth="1"/>
    <col min="9" max="9" width="13.140625" style="3" hidden="1" customWidth="1"/>
    <col min="10" max="10" width="13.42578125" style="3" hidden="1" customWidth="1"/>
    <col min="11" max="11" width="11.7109375" style="3" hidden="1" customWidth="1"/>
    <col min="12" max="12" width="13.7109375" style="3" customWidth="1"/>
    <col min="13" max="13" width="9.42578125" style="2" customWidth="1"/>
    <col min="14" max="14" width="12.5703125" style="2" customWidth="1"/>
    <col min="15" max="15" width="10.28515625" style="2" customWidth="1"/>
    <col min="16" max="16" width="14.28515625" style="2" customWidth="1"/>
    <col min="17" max="17" width="13.28515625" style="3" customWidth="1"/>
    <col min="18" max="16384" width="9.140625" style="1"/>
  </cols>
  <sheetData>
    <row r="1" spans="1:17" x14ac:dyDescent="0.25">
      <c r="A1" s="36"/>
      <c r="B1" s="36"/>
      <c r="C1" s="36"/>
      <c r="D1" s="36"/>
      <c r="M1" s="36"/>
      <c r="N1" s="36"/>
      <c r="O1" s="36"/>
      <c r="P1" s="36"/>
      <c r="Q1" s="47" t="s">
        <v>38</v>
      </c>
    </row>
    <row r="2" spans="1:17" x14ac:dyDescent="0.25">
      <c r="A2" s="36"/>
      <c r="B2" s="36"/>
      <c r="C2" s="36"/>
      <c r="D2" s="36"/>
      <c r="M2" s="36"/>
      <c r="N2" s="36"/>
      <c r="O2" s="36"/>
      <c r="P2" s="36"/>
      <c r="Q2" s="47" t="s">
        <v>39</v>
      </c>
    </row>
    <row r="3" spans="1:17" x14ac:dyDescent="0.25">
      <c r="A3" s="36"/>
      <c r="B3" s="36"/>
      <c r="C3" s="36"/>
      <c r="D3" s="36"/>
      <c r="M3" s="36"/>
      <c r="N3" s="36"/>
      <c r="O3" s="36"/>
      <c r="P3" s="36"/>
      <c r="Q3" s="47" t="s">
        <v>45</v>
      </c>
    </row>
    <row r="4" spans="1:17" x14ac:dyDescent="0.25">
      <c r="A4" s="36"/>
      <c r="B4" s="36"/>
      <c r="C4" s="36"/>
      <c r="D4" s="36"/>
      <c r="M4" s="36"/>
      <c r="N4" s="36"/>
      <c r="O4" s="36"/>
      <c r="P4" s="36"/>
      <c r="Q4" s="47" t="s">
        <v>40</v>
      </c>
    </row>
    <row r="5" spans="1:17" x14ac:dyDescent="0.25">
      <c r="A5" s="36"/>
      <c r="B5" s="36"/>
      <c r="C5" s="36"/>
      <c r="D5" s="36"/>
      <c r="M5" s="36"/>
      <c r="N5" s="36"/>
      <c r="O5" s="36"/>
      <c r="P5" s="36"/>
      <c r="Q5" s="47" t="s">
        <v>41</v>
      </c>
    </row>
    <row r="6" spans="1:17" x14ac:dyDescent="0.25">
      <c r="A6" s="18"/>
      <c r="B6" s="18"/>
      <c r="C6" s="18"/>
      <c r="D6" s="18"/>
      <c r="M6" s="18"/>
      <c r="N6" s="18"/>
      <c r="O6" s="18"/>
      <c r="P6" s="18"/>
      <c r="Q6" s="47" t="s">
        <v>44</v>
      </c>
    </row>
    <row r="7" spans="1:17" x14ac:dyDescent="0.25">
      <c r="A7" s="18"/>
      <c r="B7" s="18"/>
      <c r="C7" s="18"/>
      <c r="D7" s="18"/>
      <c r="M7" s="18"/>
      <c r="N7" s="18"/>
      <c r="O7" s="18"/>
      <c r="P7" s="18"/>
    </row>
    <row r="8" spans="1:17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8"/>
      <c r="N8" s="8"/>
      <c r="O8" s="8"/>
      <c r="P8" s="8"/>
      <c r="Q8" s="11" t="s">
        <v>16</v>
      </c>
    </row>
    <row r="9" spans="1:17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8"/>
      <c r="N9" s="8"/>
      <c r="O9" s="8"/>
      <c r="P9" s="8"/>
      <c r="Q9" s="12" t="s">
        <v>21</v>
      </c>
    </row>
    <row r="10" spans="1:17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9"/>
      <c r="L10" s="9"/>
      <c r="M10" s="8"/>
      <c r="N10" s="8"/>
      <c r="O10" s="8"/>
      <c r="P10" s="8"/>
      <c r="Q10" s="12" t="s">
        <v>17</v>
      </c>
    </row>
    <row r="11" spans="1:17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8"/>
      <c r="N11" s="8"/>
      <c r="O11" s="8"/>
      <c r="P11" s="8"/>
      <c r="Q11" s="9"/>
    </row>
    <row r="12" spans="1:17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9"/>
      <c r="L12" s="9"/>
      <c r="M12" s="8"/>
      <c r="N12" s="44" t="s">
        <v>20</v>
      </c>
      <c r="O12" s="44"/>
      <c r="P12" s="8"/>
      <c r="Q12" s="4" t="s">
        <v>18</v>
      </c>
    </row>
    <row r="13" spans="1:17" ht="18.75" x14ac:dyDescent="0.25">
      <c r="Q13" s="5"/>
    </row>
    <row r="14" spans="1:17" ht="18.75" x14ac:dyDescent="0.25">
      <c r="B14" s="46" t="s">
        <v>19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5"/>
    </row>
    <row r="15" spans="1:17" ht="15.75" hidden="1" x14ac:dyDescent="0.25">
      <c r="B15" s="26"/>
      <c r="C15" s="26"/>
      <c r="D15" s="45"/>
      <c r="E15" s="45"/>
      <c r="F15" s="45"/>
      <c r="G15" s="45"/>
      <c r="H15" s="45"/>
      <c r="I15" s="45"/>
      <c r="J15" s="45"/>
      <c r="K15" s="45"/>
      <c r="L15" s="45"/>
      <c r="M15" s="26"/>
      <c r="N15" s="26"/>
      <c r="O15" s="26"/>
      <c r="P15" s="26"/>
    </row>
    <row r="17" spans="1:17" s="8" customFormat="1" ht="41.45" customHeight="1" x14ac:dyDescent="0.25">
      <c r="A17" s="38" t="s">
        <v>14</v>
      </c>
      <c r="B17" s="39"/>
      <c r="C17" s="40">
        <f>SUMIF(Q20:Q26,"&gt;0")</f>
        <v>101357.12</v>
      </c>
      <c r="D17" s="39"/>
      <c r="E17" s="15" t="s">
        <v>35</v>
      </c>
      <c r="F17" s="15" t="s">
        <v>36</v>
      </c>
      <c r="G17" s="15" t="s">
        <v>37</v>
      </c>
      <c r="H17" s="35"/>
      <c r="I17" s="15"/>
      <c r="J17" s="15"/>
      <c r="K17" s="35"/>
      <c r="L17" s="6"/>
      <c r="M17" s="7"/>
      <c r="N17" s="7"/>
      <c r="O17" s="7"/>
      <c r="P17" s="7"/>
      <c r="Q17" s="6"/>
    </row>
    <row r="18" spans="1:17" s="8" customFormat="1" ht="30" customHeight="1" x14ac:dyDescent="0.25">
      <c r="A18" s="43" t="s">
        <v>0</v>
      </c>
      <c r="B18" s="43" t="s">
        <v>1</v>
      </c>
      <c r="C18" s="43" t="s">
        <v>2</v>
      </c>
      <c r="D18" s="43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13" t="s">
        <v>25</v>
      </c>
      <c r="K18" s="13" t="s">
        <v>26</v>
      </c>
      <c r="L18" s="41" t="s">
        <v>15</v>
      </c>
      <c r="M18" s="43" t="s">
        <v>11</v>
      </c>
      <c r="N18" s="43" t="s">
        <v>12</v>
      </c>
      <c r="O18" s="43" t="s">
        <v>13</v>
      </c>
      <c r="P18" s="43" t="s">
        <v>9</v>
      </c>
      <c r="Q18" s="37" t="s">
        <v>10</v>
      </c>
    </row>
    <row r="19" spans="1:17" s="8" customFormat="1" ht="30" x14ac:dyDescent="0.25">
      <c r="A19" s="43"/>
      <c r="B19" s="43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31" t="s">
        <v>6</v>
      </c>
      <c r="J19" s="31" t="s">
        <v>6</v>
      </c>
      <c r="K19" s="6" t="s">
        <v>6</v>
      </c>
      <c r="L19" s="42"/>
      <c r="M19" s="43"/>
      <c r="N19" s="43"/>
      <c r="O19" s="43"/>
      <c r="P19" s="43"/>
      <c r="Q19" s="37"/>
    </row>
    <row r="20" spans="1:17" s="8" customFormat="1" ht="159" customHeight="1" x14ac:dyDescent="0.25">
      <c r="A20" s="17"/>
      <c r="B20" s="19" t="s">
        <v>34</v>
      </c>
      <c r="C20" s="19" t="s">
        <v>24</v>
      </c>
      <c r="D20" s="13">
        <v>6</v>
      </c>
      <c r="E20" s="13">
        <v>16892.689999999999</v>
      </c>
      <c r="F20" s="13">
        <v>16892.37</v>
      </c>
      <c r="G20" s="13">
        <v>16893.5</v>
      </c>
      <c r="H20" s="13"/>
      <c r="I20" s="13"/>
      <c r="J20" s="13"/>
      <c r="K20" s="13"/>
      <c r="L20" s="16">
        <f t="shared" ref="L20:L32" si="0">AVERAGE(E20:K20)</f>
        <v>16892.853333333333</v>
      </c>
      <c r="M20" s="17">
        <f t="shared" ref="M20:M32" si="1">COUNT(E20:K20)</f>
        <v>3</v>
      </c>
      <c r="N20" s="17">
        <f t="shared" ref="N20:N32" si="2">STDEV(E20:K20)</f>
        <v>0.58243740722419224</v>
      </c>
      <c r="O20" s="17">
        <f t="shared" ref="O20:O32" si="3">N20/L20*100</f>
        <v>3.4478332092951675E-3</v>
      </c>
      <c r="P20" s="17" t="str">
        <f t="shared" ref="P20:P35" si="4">IF(O20&lt;33,"ОДНОРОДНЫЕ","НЕОДНОРОДНЫЕ")</f>
        <v>ОДНОРОДНЫЕ</v>
      </c>
      <c r="Q20" s="16">
        <f t="shared" ref="Q20:Q35" si="5">D20*L20</f>
        <v>101357.12</v>
      </c>
    </row>
    <row r="21" spans="1:17" s="8" customFormat="1" ht="60" hidden="1" customHeight="1" x14ac:dyDescent="0.25">
      <c r="A21" s="17"/>
      <c r="B21" s="19" t="s">
        <v>28</v>
      </c>
      <c r="C21" s="19" t="s">
        <v>24</v>
      </c>
      <c r="D21" s="13"/>
      <c r="E21" s="13"/>
      <c r="F21" s="13"/>
      <c r="G21" s="13"/>
      <c r="H21" s="13"/>
      <c r="I21" s="13"/>
      <c r="J21" s="13"/>
      <c r="K21" s="13"/>
      <c r="L21" s="16" t="e">
        <f t="shared" si="0"/>
        <v>#DIV/0!</v>
      </c>
      <c r="M21" s="17">
        <f t="shared" si="1"/>
        <v>0</v>
      </c>
      <c r="N21" s="17" t="e">
        <f t="shared" si="2"/>
        <v>#DIV/0!</v>
      </c>
      <c r="O21" s="17" t="e">
        <f t="shared" si="3"/>
        <v>#DIV/0!</v>
      </c>
      <c r="P21" s="17" t="e">
        <f t="shared" si="4"/>
        <v>#DIV/0!</v>
      </c>
      <c r="Q21" s="31" t="e">
        <f t="shared" si="5"/>
        <v>#DIV/0!</v>
      </c>
    </row>
    <row r="22" spans="1:17" s="8" customFormat="1" ht="56.25" hidden="1" customHeight="1" x14ac:dyDescent="0.25">
      <c r="A22" s="22"/>
      <c r="B22" s="19" t="s">
        <v>29</v>
      </c>
      <c r="C22" s="19" t="s">
        <v>24</v>
      </c>
      <c r="D22" s="13"/>
      <c r="E22" s="13"/>
      <c r="F22" s="13"/>
      <c r="G22" s="13"/>
      <c r="H22" s="13"/>
      <c r="I22" s="13"/>
      <c r="J22" s="13"/>
      <c r="K22" s="13"/>
      <c r="L22" s="21" t="e">
        <f t="shared" si="0"/>
        <v>#DIV/0!</v>
      </c>
      <c r="M22" s="22">
        <f t="shared" si="1"/>
        <v>0</v>
      </c>
      <c r="N22" s="22" t="e">
        <f t="shared" si="2"/>
        <v>#DIV/0!</v>
      </c>
      <c r="O22" s="22" t="e">
        <f t="shared" si="3"/>
        <v>#DIV/0!</v>
      </c>
      <c r="P22" s="22" t="e">
        <f t="shared" si="4"/>
        <v>#DIV/0!</v>
      </c>
      <c r="Q22" s="31" t="e">
        <f t="shared" si="5"/>
        <v>#DIV/0!</v>
      </c>
    </row>
    <row r="23" spans="1:17" s="8" customFormat="1" ht="57.75" hidden="1" customHeight="1" x14ac:dyDescent="0.25">
      <c r="A23" s="22"/>
      <c r="B23" s="19" t="s">
        <v>30</v>
      </c>
      <c r="C23" s="19" t="s">
        <v>24</v>
      </c>
      <c r="D23" s="13"/>
      <c r="E23" s="13"/>
      <c r="F23" s="13"/>
      <c r="G23" s="13"/>
      <c r="H23" s="13"/>
      <c r="I23" s="13"/>
      <c r="J23" s="13"/>
      <c r="K23" s="13"/>
      <c r="L23" s="21" t="e">
        <f t="shared" si="0"/>
        <v>#DIV/0!</v>
      </c>
      <c r="M23" s="22">
        <f t="shared" si="1"/>
        <v>0</v>
      </c>
      <c r="N23" s="22" t="e">
        <f t="shared" si="2"/>
        <v>#DIV/0!</v>
      </c>
      <c r="O23" s="22" t="e">
        <f t="shared" si="3"/>
        <v>#DIV/0!</v>
      </c>
      <c r="P23" s="22" t="e">
        <f t="shared" si="4"/>
        <v>#DIV/0!</v>
      </c>
      <c r="Q23" s="31" t="e">
        <f t="shared" si="5"/>
        <v>#DIV/0!</v>
      </c>
    </row>
    <row r="24" spans="1:17" s="8" customFormat="1" ht="55.5" hidden="1" customHeight="1" x14ac:dyDescent="0.25">
      <c r="A24" s="22"/>
      <c r="B24" s="19" t="s">
        <v>31</v>
      </c>
      <c r="C24" s="19" t="s">
        <v>24</v>
      </c>
      <c r="D24" s="13"/>
      <c r="E24" s="13"/>
      <c r="F24" s="13"/>
      <c r="G24" s="13"/>
      <c r="H24" s="13"/>
      <c r="I24" s="13"/>
      <c r="J24" s="13"/>
      <c r="K24" s="13"/>
      <c r="L24" s="21" t="e">
        <f t="shared" si="0"/>
        <v>#DIV/0!</v>
      </c>
      <c r="M24" s="22">
        <f t="shared" si="1"/>
        <v>0</v>
      </c>
      <c r="N24" s="22" t="e">
        <f t="shared" si="2"/>
        <v>#DIV/0!</v>
      </c>
      <c r="O24" s="22" t="e">
        <f t="shared" si="3"/>
        <v>#DIV/0!</v>
      </c>
      <c r="P24" s="22" t="e">
        <f t="shared" si="4"/>
        <v>#DIV/0!</v>
      </c>
      <c r="Q24" s="31" t="e">
        <f t="shared" si="5"/>
        <v>#DIV/0!</v>
      </c>
    </row>
    <row r="25" spans="1:17" s="8" customFormat="1" ht="56.25" hidden="1" customHeight="1" x14ac:dyDescent="0.25">
      <c r="A25" s="23"/>
      <c r="B25" s="19" t="s">
        <v>32</v>
      </c>
      <c r="C25" s="19" t="s">
        <v>24</v>
      </c>
      <c r="D25" s="13"/>
      <c r="E25" s="13"/>
      <c r="F25" s="13"/>
      <c r="G25" s="13"/>
      <c r="H25" s="13"/>
      <c r="I25" s="13"/>
      <c r="J25" s="13"/>
      <c r="K25" s="13"/>
      <c r="L25" s="24" t="e">
        <f t="shared" si="0"/>
        <v>#DIV/0!</v>
      </c>
      <c r="M25" s="23">
        <f t="shared" si="1"/>
        <v>0</v>
      </c>
      <c r="N25" s="23" t="e">
        <f t="shared" si="2"/>
        <v>#DIV/0!</v>
      </c>
      <c r="O25" s="23" t="e">
        <f t="shared" si="3"/>
        <v>#DIV/0!</v>
      </c>
      <c r="P25" s="23" t="e">
        <f t="shared" si="4"/>
        <v>#DIV/0!</v>
      </c>
      <c r="Q25" s="31" t="e">
        <f t="shared" si="5"/>
        <v>#DIV/0!</v>
      </c>
    </row>
    <row r="26" spans="1:17" s="8" customFormat="1" ht="228" hidden="1" customHeight="1" x14ac:dyDescent="0.25">
      <c r="A26" s="23"/>
      <c r="B26" s="19" t="s">
        <v>33</v>
      </c>
      <c r="C26" s="19" t="s">
        <v>24</v>
      </c>
      <c r="D26" s="19"/>
      <c r="E26" s="13"/>
      <c r="F26" s="13"/>
      <c r="G26" s="13"/>
      <c r="H26" s="13"/>
      <c r="I26" s="13"/>
      <c r="J26" s="13"/>
      <c r="K26" s="13"/>
      <c r="L26" s="6" t="e">
        <f t="shared" si="0"/>
        <v>#DIV/0!</v>
      </c>
      <c r="M26" s="7">
        <f t="shared" si="1"/>
        <v>0</v>
      </c>
      <c r="N26" s="7" t="e">
        <f t="shared" si="2"/>
        <v>#DIV/0!</v>
      </c>
      <c r="O26" s="7" t="e">
        <f t="shared" si="3"/>
        <v>#DIV/0!</v>
      </c>
      <c r="P26" s="7" t="e">
        <f t="shared" si="4"/>
        <v>#DIV/0!</v>
      </c>
      <c r="Q26" s="31" t="e">
        <f t="shared" si="5"/>
        <v>#DIV/0!</v>
      </c>
    </row>
    <row r="27" spans="1:17" s="10" customFormat="1" ht="52.5" hidden="1" customHeight="1" x14ac:dyDescent="0.25">
      <c r="A27" s="29"/>
      <c r="B27" s="34"/>
      <c r="C27" s="32" t="s">
        <v>24</v>
      </c>
      <c r="D27" s="19"/>
      <c r="E27" s="13"/>
      <c r="F27" s="13"/>
      <c r="G27" s="13"/>
      <c r="H27" s="13"/>
      <c r="I27" s="13"/>
      <c r="J27" s="13"/>
      <c r="K27" s="13"/>
      <c r="L27" s="27" t="e">
        <f t="shared" si="0"/>
        <v>#DIV/0!</v>
      </c>
      <c r="M27" s="25">
        <f t="shared" si="1"/>
        <v>0</v>
      </c>
      <c r="N27" s="25" t="e">
        <f t="shared" si="2"/>
        <v>#DIV/0!</v>
      </c>
      <c r="O27" s="25" t="e">
        <f t="shared" si="3"/>
        <v>#DIV/0!</v>
      </c>
      <c r="P27" s="25" t="e">
        <f t="shared" si="4"/>
        <v>#DIV/0!</v>
      </c>
      <c r="Q27" s="31" t="e">
        <f t="shared" si="5"/>
        <v>#DIV/0!</v>
      </c>
    </row>
    <row r="28" spans="1:17" s="10" customFormat="1" ht="51" hidden="1" customHeight="1" x14ac:dyDescent="0.25">
      <c r="A28" s="25"/>
      <c r="B28" s="33"/>
      <c r="C28" s="19" t="s">
        <v>24</v>
      </c>
      <c r="D28" s="19"/>
      <c r="E28" s="13"/>
      <c r="F28" s="13"/>
      <c r="G28" s="13"/>
      <c r="H28" s="13"/>
      <c r="I28" s="13"/>
      <c r="J28" s="13"/>
      <c r="K28" s="13"/>
      <c r="L28" s="27" t="e">
        <f t="shared" si="0"/>
        <v>#DIV/0!</v>
      </c>
      <c r="M28" s="25">
        <f t="shared" si="1"/>
        <v>0</v>
      </c>
      <c r="N28" s="25" t="e">
        <f t="shared" si="2"/>
        <v>#DIV/0!</v>
      </c>
      <c r="O28" s="25" t="e">
        <f t="shared" si="3"/>
        <v>#DIV/0!</v>
      </c>
      <c r="P28" s="25" t="e">
        <f t="shared" si="4"/>
        <v>#DIV/0!</v>
      </c>
      <c r="Q28" s="31" t="e">
        <f t="shared" si="5"/>
        <v>#DIV/0!</v>
      </c>
    </row>
    <row r="29" spans="1:17" s="10" customFormat="1" ht="48" hidden="1" customHeight="1" x14ac:dyDescent="0.25">
      <c r="A29" s="25"/>
      <c r="B29" s="19"/>
      <c r="C29" s="19" t="s">
        <v>24</v>
      </c>
      <c r="D29" s="19"/>
      <c r="E29" s="13"/>
      <c r="F29" s="13"/>
      <c r="G29" s="13"/>
      <c r="H29" s="13"/>
      <c r="I29" s="13"/>
      <c r="J29" s="13"/>
      <c r="K29" s="13"/>
      <c r="L29" s="27" t="e">
        <f t="shared" si="0"/>
        <v>#DIV/0!</v>
      </c>
      <c r="M29" s="25">
        <f t="shared" si="1"/>
        <v>0</v>
      </c>
      <c r="N29" s="25" t="e">
        <f t="shared" si="2"/>
        <v>#DIV/0!</v>
      </c>
      <c r="O29" s="25" t="e">
        <f t="shared" si="3"/>
        <v>#DIV/0!</v>
      </c>
      <c r="P29" s="25" t="e">
        <f t="shared" si="4"/>
        <v>#DIV/0!</v>
      </c>
      <c r="Q29" s="31" t="e">
        <f t="shared" si="5"/>
        <v>#DIV/0!</v>
      </c>
    </row>
    <row r="30" spans="1:17" s="10" customFormat="1" ht="55.5" hidden="1" customHeight="1" x14ac:dyDescent="0.25">
      <c r="A30" s="25"/>
      <c r="B30" s="19"/>
      <c r="C30" s="19" t="s">
        <v>24</v>
      </c>
      <c r="D30" s="19"/>
      <c r="E30" s="13"/>
      <c r="F30" s="13"/>
      <c r="G30" s="13"/>
      <c r="H30" s="13"/>
      <c r="I30" s="13"/>
      <c r="J30" s="13"/>
      <c r="K30" s="13"/>
      <c r="L30" s="27" t="e">
        <f t="shared" si="0"/>
        <v>#DIV/0!</v>
      </c>
      <c r="M30" s="25">
        <f t="shared" si="1"/>
        <v>0</v>
      </c>
      <c r="N30" s="25" t="e">
        <f t="shared" si="2"/>
        <v>#DIV/0!</v>
      </c>
      <c r="O30" s="25" t="e">
        <f t="shared" si="3"/>
        <v>#DIV/0!</v>
      </c>
      <c r="P30" s="25" t="e">
        <f t="shared" si="4"/>
        <v>#DIV/0!</v>
      </c>
      <c r="Q30" s="31" t="e">
        <f t="shared" si="5"/>
        <v>#DIV/0!</v>
      </c>
    </row>
    <row r="31" spans="1:17" s="20" customFormat="1" ht="47.25" hidden="1" customHeight="1" x14ac:dyDescent="0.25">
      <c r="A31" s="25"/>
      <c r="B31" s="19"/>
      <c r="C31" s="19" t="s">
        <v>24</v>
      </c>
      <c r="D31" s="19"/>
      <c r="E31" s="13"/>
      <c r="F31" s="13"/>
      <c r="G31" s="13"/>
      <c r="H31" s="13"/>
      <c r="I31" s="13"/>
      <c r="J31" s="13"/>
      <c r="K31" s="13"/>
      <c r="L31" s="27" t="e">
        <f t="shared" si="0"/>
        <v>#DIV/0!</v>
      </c>
      <c r="M31" s="25">
        <f t="shared" si="1"/>
        <v>0</v>
      </c>
      <c r="N31" s="25" t="e">
        <f t="shared" si="2"/>
        <v>#DIV/0!</v>
      </c>
      <c r="O31" s="25" t="e">
        <f t="shared" si="3"/>
        <v>#DIV/0!</v>
      </c>
      <c r="P31" s="25" t="e">
        <f t="shared" si="4"/>
        <v>#DIV/0!</v>
      </c>
      <c r="Q31" s="31" t="e">
        <f t="shared" si="5"/>
        <v>#DIV/0!</v>
      </c>
    </row>
    <row r="32" spans="1:17" ht="36.75" hidden="1" customHeight="1" x14ac:dyDescent="0.25">
      <c r="A32" s="25"/>
      <c r="B32" s="19"/>
      <c r="C32" s="19" t="s">
        <v>24</v>
      </c>
      <c r="D32" s="19"/>
      <c r="E32" s="13"/>
      <c r="F32" s="13"/>
      <c r="G32" s="13"/>
      <c r="H32" s="13"/>
      <c r="I32" s="13"/>
      <c r="J32" s="13"/>
      <c r="K32" s="13"/>
      <c r="L32" s="27" t="e">
        <f t="shared" si="0"/>
        <v>#DIV/0!</v>
      </c>
      <c r="M32" s="25">
        <f t="shared" si="1"/>
        <v>0</v>
      </c>
      <c r="N32" s="25" t="e">
        <f t="shared" si="2"/>
        <v>#DIV/0!</v>
      </c>
      <c r="O32" s="25" t="e">
        <f t="shared" si="3"/>
        <v>#DIV/0!</v>
      </c>
      <c r="P32" s="25" t="e">
        <f t="shared" si="4"/>
        <v>#DIV/0!</v>
      </c>
      <c r="Q32" s="31" t="e">
        <f t="shared" si="5"/>
        <v>#DIV/0!</v>
      </c>
    </row>
    <row r="33" spans="1:17" hidden="1" x14ac:dyDescent="0.25">
      <c r="A33" s="30"/>
      <c r="B33" s="19"/>
      <c r="C33" s="19" t="s">
        <v>24</v>
      </c>
      <c r="D33" s="19"/>
      <c r="E33" s="13"/>
      <c r="F33" s="13"/>
      <c r="G33" s="13"/>
      <c r="H33" s="13"/>
      <c r="I33" s="13"/>
      <c r="J33" s="13"/>
      <c r="K33" s="13"/>
      <c r="L33" s="28" t="e">
        <f>AVERAGE(E33:K33)</f>
        <v>#DIV/0!</v>
      </c>
      <c r="M33" s="30">
        <f>COUNT(E33:K33)</f>
        <v>0</v>
      </c>
      <c r="N33" s="30" t="e">
        <f>STDEV(E33:K33)</f>
        <v>#DIV/0!</v>
      </c>
      <c r="O33" s="30" t="e">
        <f>N33/L33*100</f>
        <v>#DIV/0!</v>
      </c>
      <c r="P33" s="30" t="e">
        <f t="shared" si="4"/>
        <v>#DIV/0!</v>
      </c>
      <c r="Q33" s="31" t="e">
        <f t="shared" si="5"/>
        <v>#DIV/0!</v>
      </c>
    </row>
    <row r="34" spans="1:17" hidden="1" x14ac:dyDescent="0.25">
      <c r="A34" s="30"/>
      <c r="B34" s="19"/>
      <c r="C34" s="19" t="s">
        <v>24</v>
      </c>
      <c r="D34" s="19"/>
      <c r="E34" s="13"/>
      <c r="F34" s="13"/>
      <c r="G34" s="13"/>
      <c r="H34" s="13"/>
      <c r="I34" s="13"/>
      <c r="J34" s="13"/>
      <c r="K34" s="13"/>
      <c r="L34" s="28" t="e">
        <f>AVERAGE(E34:K34)</f>
        <v>#DIV/0!</v>
      </c>
      <c r="M34" s="30">
        <f>COUNT(E34:K34)</f>
        <v>0</v>
      </c>
      <c r="N34" s="30" t="e">
        <f>STDEV(E34:K34)</f>
        <v>#DIV/0!</v>
      </c>
      <c r="O34" s="30" t="e">
        <f>N34/L34*100</f>
        <v>#DIV/0!</v>
      </c>
      <c r="P34" s="30" t="e">
        <f t="shared" si="4"/>
        <v>#DIV/0!</v>
      </c>
      <c r="Q34" s="31" t="e">
        <f t="shared" si="5"/>
        <v>#DIV/0!</v>
      </c>
    </row>
    <row r="35" spans="1:17" hidden="1" x14ac:dyDescent="0.25">
      <c r="A35" s="30"/>
      <c r="B35" s="19"/>
      <c r="C35" s="19" t="s">
        <v>24</v>
      </c>
      <c r="D35" s="19"/>
      <c r="E35" s="13"/>
      <c r="F35" s="13"/>
      <c r="G35" s="13"/>
      <c r="H35" s="13"/>
      <c r="I35" s="13"/>
      <c r="J35" s="13"/>
      <c r="K35" s="13"/>
      <c r="L35" s="28" t="e">
        <f>AVERAGE(E35:K35)</f>
        <v>#DIV/0!</v>
      </c>
      <c r="M35" s="30">
        <f>COUNT(E35:K35)</f>
        <v>0</v>
      </c>
      <c r="N35" s="30" t="e">
        <f>STDEV(E35:K35)</f>
        <v>#DIV/0!</v>
      </c>
      <c r="O35" s="30" t="e">
        <f>N35/L35*100</f>
        <v>#DIV/0!</v>
      </c>
      <c r="P35" s="30" t="e">
        <f t="shared" si="4"/>
        <v>#DIV/0!</v>
      </c>
      <c r="Q35" s="31" t="e">
        <f t="shared" si="5"/>
        <v>#DIV/0!</v>
      </c>
    </row>
    <row r="37" spans="1:17" ht="15" customHeight="1" x14ac:dyDescent="0.25">
      <c r="A37" s="48" t="s">
        <v>42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1:17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17" ht="15" customHeight="1" x14ac:dyDescent="0.25">
      <c r="A39" s="49" t="s">
        <v>27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1:17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2" spans="1:17" x14ac:dyDescent="0.25">
      <c r="A42" s="49" t="s">
        <v>43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</sheetData>
  <mergeCells count="17">
    <mergeCell ref="A42:O42"/>
    <mergeCell ref="C18:D18"/>
    <mergeCell ref="N12:O12"/>
    <mergeCell ref="B14:P14"/>
    <mergeCell ref="D15:L15"/>
    <mergeCell ref="A37:Q38"/>
    <mergeCell ref="A39:Q40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  <mergeCell ref="B18:B19"/>
  </mergeCells>
  <conditionalFormatting sqref="P20:P26">
    <cfRule type="containsText" dxfId="29" priority="34" operator="containsText" text="НЕ">
      <formula>NOT(ISERROR(SEARCH("НЕ",P20)))</formula>
    </cfRule>
    <cfRule type="containsText" dxfId="28" priority="35" operator="containsText" text="ОДНОРОДНЫЕ">
      <formula>NOT(ISERROR(SEARCH("ОДНОРОДНЫЕ",P20)))</formula>
    </cfRule>
    <cfRule type="containsText" dxfId="27" priority="36" operator="containsText" text="НЕОДНОРОДНЫЕ">
      <formula>NOT(ISERROR(SEARCH("НЕОДНОРОДНЫЕ",P20)))</formula>
    </cfRule>
  </conditionalFormatting>
  <conditionalFormatting sqref="P20:P26">
    <cfRule type="containsText" dxfId="26" priority="31" operator="containsText" text="НЕОДНОРОДНЫЕ">
      <formula>NOT(ISERROR(SEARCH("НЕОДНОРОДНЫЕ",P20)))</formula>
    </cfRule>
    <cfRule type="containsText" dxfId="25" priority="32" operator="containsText" text="ОДНОРОДНЫЕ">
      <formula>NOT(ISERROR(SEARCH("ОДНОРОДНЫЕ",P20)))</formula>
    </cfRule>
    <cfRule type="containsText" dxfId="24" priority="33" operator="containsText" text="НЕОДНОРОДНЫЕ">
      <formula>NOT(ISERROR(SEARCH("НЕОДНОРОДНЫЕ",P20)))</formula>
    </cfRule>
  </conditionalFormatting>
  <conditionalFormatting sqref="P27:P30">
    <cfRule type="containsText" dxfId="23" priority="22" operator="containsText" text="НЕ">
      <formula>NOT(ISERROR(SEARCH("НЕ",P27)))</formula>
    </cfRule>
    <cfRule type="containsText" dxfId="22" priority="23" operator="containsText" text="ОДНОРОДНЫЕ">
      <formula>NOT(ISERROR(SEARCH("ОДНОРОДНЫЕ",P27)))</formula>
    </cfRule>
    <cfRule type="containsText" dxfId="21" priority="24" operator="containsText" text="НЕОДНОРОДНЫЕ">
      <formula>NOT(ISERROR(SEARCH("НЕОДНОРОДНЫЕ",P27)))</formula>
    </cfRule>
  </conditionalFormatting>
  <conditionalFormatting sqref="P27:P30">
    <cfRule type="containsText" dxfId="20" priority="19" operator="containsText" text="НЕОДНОРОДНЫЕ">
      <formula>NOT(ISERROR(SEARCH("НЕОДНОРОДНЫЕ",P27)))</formula>
    </cfRule>
    <cfRule type="containsText" dxfId="19" priority="20" operator="containsText" text="ОДНОРОДНЫЕ">
      <formula>NOT(ISERROR(SEARCH("ОДНОРОДНЫЕ",P27)))</formula>
    </cfRule>
    <cfRule type="containsText" dxfId="18" priority="21" operator="containsText" text="НЕОДНОРОДНЫЕ">
      <formula>NOT(ISERROR(SEARCH("НЕОДНОРОДНЫЕ",P27)))</formula>
    </cfRule>
  </conditionalFormatting>
  <conditionalFormatting sqref="P31:P32">
    <cfRule type="containsText" dxfId="17" priority="16" operator="containsText" text="НЕ">
      <formula>NOT(ISERROR(SEARCH("НЕ",P31)))</formula>
    </cfRule>
    <cfRule type="containsText" dxfId="16" priority="17" operator="containsText" text="ОДНОРОДНЫЕ">
      <formula>NOT(ISERROR(SEARCH("ОДНОРОДНЫЕ",P31)))</formula>
    </cfRule>
    <cfRule type="containsText" dxfId="15" priority="18" operator="containsText" text="НЕОДНОРОДНЫЕ">
      <formula>NOT(ISERROR(SEARCH("НЕОДНОРОДНЫЕ",P31)))</formula>
    </cfRule>
  </conditionalFormatting>
  <conditionalFormatting sqref="P31:P32">
    <cfRule type="containsText" dxfId="14" priority="13" operator="containsText" text="НЕОДНОРОДНЫЕ">
      <formula>NOT(ISERROR(SEARCH("НЕОДНОРОДНЫЕ",P31)))</formula>
    </cfRule>
    <cfRule type="containsText" dxfId="13" priority="14" operator="containsText" text="ОДНОРОДНЫЕ">
      <formula>NOT(ISERROR(SEARCH("ОДНОРОДНЫЕ",P31)))</formula>
    </cfRule>
    <cfRule type="containsText" dxfId="12" priority="15" operator="containsText" text="НЕОДНОРОДНЫЕ">
      <formula>NOT(ISERROR(SEARCH("НЕОДНОРОДНЫЕ",P31)))</formula>
    </cfRule>
  </conditionalFormatting>
  <conditionalFormatting sqref="P33">
    <cfRule type="containsText" dxfId="11" priority="10" operator="containsText" text="НЕ">
      <formula>NOT(ISERROR(SEARCH("НЕ",P33)))</formula>
    </cfRule>
    <cfRule type="containsText" dxfId="10" priority="11" operator="containsText" text="ОДНОРОДНЫЕ">
      <formula>NOT(ISERROR(SEARCH("ОДНОРОДНЫЕ",P33)))</formula>
    </cfRule>
    <cfRule type="containsText" dxfId="9" priority="12" operator="containsText" text="НЕОДНОРОДНЫЕ">
      <formula>NOT(ISERROR(SEARCH("НЕОДНОРОДНЫЕ",P33)))</formula>
    </cfRule>
  </conditionalFormatting>
  <conditionalFormatting sqref="P33">
    <cfRule type="containsText" dxfId="8" priority="7" operator="containsText" text="НЕОДНОРОДНЫЕ">
      <formula>NOT(ISERROR(SEARCH("НЕОДНОРОДНЫЕ",P33)))</formula>
    </cfRule>
    <cfRule type="containsText" dxfId="7" priority="8" operator="containsText" text="ОДНОРОДНЫЕ">
      <formula>NOT(ISERROR(SEARCH("ОДНОРОДНЫЕ",P33)))</formula>
    </cfRule>
    <cfRule type="containsText" dxfId="6" priority="9" operator="containsText" text="НЕОДНОРОДНЫЕ">
      <formula>NOT(ISERROR(SEARCH("НЕОДНОРОДНЫЕ",P33)))</formula>
    </cfRule>
  </conditionalFormatting>
  <conditionalFormatting sqref="P34:P35">
    <cfRule type="containsText" dxfId="5" priority="4" operator="containsText" text="НЕ">
      <formula>NOT(ISERROR(SEARCH("НЕ",P34)))</formula>
    </cfRule>
    <cfRule type="containsText" dxfId="4" priority="5" operator="containsText" text="ОДНОРОДНЫЕ">
      <formula>NOT(ISERROR(SEARCH("ОДНОРОДНЫЕ",P34)))</formula>
    </cfRule>
    <cfRule type="containsText" dxfId="3" priority="6" operator="containsText" text="НЕОДНОРОДНЫЕ">
      <formula>NOT(ISERROR(SEARCH("НЕОДНОРОДНЫЕ",P34)))</formula>
    </cfRule>
  </conditionalFormatting>
  <conditionalFormatting sqref="P34:P35">
    <cfRule type="containsText" dxfId="2" priority="1" operator="containsText" text="НЕОДНОРОДНЫЕ">
      <formula>NOT(ISERROR(SEARCH("НЕОДНОРОДНЫЕ",P34)))</formula>
    </cfRule>
    <cfRule type="containsText" dxfId="1" priority="2" operator="containsText" text="ОДНОРОДНЫЕ">
      <formula>NOT(ISERROR(SEARCH("ОДНОРОДНЫЕ",P34)))</formula>
    </cfRule>
    <cfRule type="containsText" dxfId="0" priority="3" operator="containsText" text="НЕОДНОРОДНЫЕ">
      <formula>NOT(ISERROR(SEARCH("НЕОДНОРОДНЫЕ",P34)))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2022-02-01T02:46:09Z</dcterms:modified>
</cp:coreProperties>
</file>