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J28" i="1" l="1"/>
  <c r="O28" i="1"/>
  <c r="L26" i="1"/>
  <c r="L27" i="1"/>
  <c r="L28" i="1"/>
  <c r="M28" i="1"/>
  <c r="N28" i="1" s="1"/>
  <c r="K26" i="1"/>
  <c r="K27" i="1"/>
  <c r="K28" i="1"/>
  <c r="J26" i="1"/>
  <c r="O26" i="1"/>
  <c r="J27" i="1"/>
  <c r="O27" i="1"/>
  <c r="L25" i="1"/>
  <c r="K25" i="1"/>
  <c r="J25" i="1"/>
  <c r="O25" i="1" s="1"/>
  <c r="J22" i="1"/>
  <c r="O22" i="1" s="1"/>
  <c r="K22" i="1"/>
  <c r="J23" i="1"/>
  <c r="K23" i="1"/>
  <c r="J24" i="1"/>
  <c r="O24" i="1"/>
  <c r="K24" i="1"/>
  <c r="L22" i="1"/>
  <c r="M22" i="1" s="1"/>
  <c r="N22" i="1" s="1"/>
  <c r="L23" i="1"/>
  <c r="L24" i="1"/>
  <c r="L21" i="1"/>
  <c r="M21" i="1" s="1"/>
  <c r="N21" i="1" s="1"/>
  <c r="K21" i="1"/>
  <c r="L20" i="1"/>
  <c r="K20" i="1"/>
  <c r="J21" i="1"/>
  <c r="O21" i="1"/>
  <c r="J20" i="1"/>
  <c r="O20" i="1"/>
  <c r="M26" i="1"/>
  <c r="N26" i="1"/>
  <c r="M25" i="1"/>
  <c r="N25" i="1"/>
  <c r="M24" i="1"/>
  <c r="N24" i="1" s="1"/>
  <c r="M23" i="1"/>
  <c r="N23" i="1" s="1"/>
  <c r="M27" i="1"/>
  <c r="N27" i="1" s="1"/>
  <c r="O23" i="1"/>
  <c r="M20" i="1"/>
  <c r="N20" i="1"/>
  <c r="C17" i="1"/>
</calcChain>
</file>

<file path=xl/sharedStrings.xml><?xml version="1.0" encoding="utf-8"?>
<sst xmlns="http://schemas.openxmlformats.org/spreadsheetml/2006/main" count="45" uniqueCount="40">
  <si>
    <t>№ п/п</t>
  </si>
  <si>
    <t>Наименование товара, работ, услуг</t>
  </si>
  <si>
    <t>Объем</t>
  </si>
  <si>
    <t>Ед.изм.</t>
  </si>
  <si>
    <t>Кол-во</t>
  </si>
  <si>
    <t>Источник №1</t>
  </si>
  <si>
    <t>Цена за ед.изм.</t>
  </si>
  <si>
    <t>Источник №2</t>
  </si>
  <si>
    <t>Источник №3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</si>
  <si>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</si>
  <si>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</si>
  <si>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</si>
  <si>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</si>
  <si>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</si>
  <si>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</si>
  <si>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</si>
  <si>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</si>
  <si>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</si>
  <si>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</si>
  <si>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</si>
  <si>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</si>
  <si>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</si>
  <si>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>Источник №4</t>
  </si>
  <si>
    <t>Источник №5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</si>
  <si>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</si>
  <si>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уп.</t>
  </si>
  <si>
    <t>КП вх.4947-09/22 от 19.09.2022</t>
  </si>
  <si>
    <t>КП вх.4948-09/22 от 19.09.2022</t>
  </si>
  <si>
    <t>КП вх.4949-09/22 от 19.09.2022</t>
  </si>
  <si>
    <t>КП вх.4950-09/22 от 19.09.2022</t>
  </si>
  <si>
    <t>Артикаин + Эпинефрин  р-р д/ин. 40мг/мл +0.01мг/мл 1.7мл (картриджи) №50</t>
  </si>
  <si>
    <t>Артикаин + Эпинефрин р-р д/ин. 40мг/мл +0.005мг/мл 1.7мл (картриджи) №50</t>
  </si>
  <si>
    <t>Приложение № 4</t>
  </si>
  <si>
    <t>к Извещению о проведении закупки</t>
  </si>
  <si>
    <t>в электронной форме, участниками которого могут являться</t>
  </si>
  <si>
    <t>только субъекты малого и среднего предпринимательства</t>
  </si>
  <si>
    <t>№ 192-22</t>
  </si>
  <si>
    <t>на поставку лекарственных препаратов группы анестетики путем путем запроса котировок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</si>
  <si>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</si>
  <si>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Начальная (максимальная) цена договора устанавливается в размере 1 464 736 (один миллион четыреста шестьдесят четыре тысячи семьсот тридцать шесть) рублей 08 копеек.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</si>
</sst>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u/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64" fontId="0" fillId="0" borderId="0" xfId="0" applyNumberFormat="1" applyFill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164" fontId="2" fillId="0" borderId="0" xfId="0" applyNumberFormat="1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indent="15"/>
    </xf>
    <xf numFmtId="0" fontId="3" fillId="0" borderId="0" xfId="0" applyFont="1" applyAlignment="1">
      <alignment horizontal="right"/>
    </xf>
    <xf numFmtId="0" fontId="4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vertical="top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center"/>
    </xf>
    <xf numFmtId="164" fontId="6" fillId="0" borderId="0" xfId="0" applyNumberFormat="1" applyFont="1" applyFill="1" applyAlignment="1">
      <alignment horizontal="right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7" fillId="2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4" fontId="1" fillId="0" borderId="5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4" xfId="0" applyFont="1" applyFill="1" applyBorder="1" applyAlignment="1">
      <alignment vertical="center" wrapText="1"/>
    </xf>
    <xf numFmtId="0" fontId="8" fillId="0" borderId="0" xfId="0" applyFont="1" applyFill="1" applyAlignment="1">
      <alignment horizontal="center" vertical="center" wrapText="1"/>
    </xf>
    <xf numFmtId="0" fontId="9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 wrapText="1"/>
    </xf>
    <xf numFmtId="0" fontId="1" fillId="0" borderId="0" xfId="0" applyFont="1" applyFill="1" applyAlignment="1">
      <alignment horizontal="left" vertical="center" wrapText="1"/>
    </xf>
  </cellXfs>
  <cellStyles count="1">
    <cellStyle name="Обычный" xfId="0" builtinId="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5"/>
  <sheetViews>
    <sheetView tabSelected="1" zoomScale="85" zoomScaleNormal="85" zoomScalePageLayoutView="70" workbookViewId="0">
      <selection activeCell="M42" sqref="M42"/>
    </sheetView>
  </sheetViews>
  <sheetFormatPr defaultRowHeight="15" x14ac:dyDescent="0.25"/>
  <cols>
    <col min="1" max="1" width="9.140625" style="2"/>
    <col min="2" max="2" width="27.28515625" style="2" customWidth="1"/>
    <col min="3" max="4" width="9.140625" style="2"/>
    <col min="5" max="5" width="14.85546875" style="3" customWidth="1"/>
    <col min="6" max="7" width="14.7109375" style="3" customWidth="1"/>
    <col min="8" max="8" width="13" style="3" customWidth="1"/>
    <col min="9" max="9" width="14.42578125" style="3" hidden="1" customWidth="1"/>
    <col min="10" max="10" width="13.7109375" style="3" customWidth="1"/>
    <col min="11" max="11" width="9.42578125" style="2" customWidth="1"/>
    <col min="12" max="12" width="12.5703125" style="2" customWidth="1"/>
    <col min="13" max="13" width="10.28515625" style="2" customWidth="1"/>
    <col min="14" max="14" width="14.28515625" style="2" customWidth="1"/>
    <col min="15" max="15" width="13.28515625" style="3" customWidth="1"/>
    <col min="16" max="16384" width="9.140625" style="1"/>
  </cols>
  <sheetData>
    <row r="1" spans="1:15" x14ac:dyDescent="0.25">
      <c r="A1" s="12"/>
      <c r="B1" s="12"/>
      <c r="C1" s="12"/>
      <c r="D1" s="12"/>
      <c r="E1" s="4"/>
      <c r="F1" s="4"/>
      <c r="G1" s="4"/>
      <c r="H1" s="4"/>
      <c r="I1" s="4"/>
      <c r="J1" s="4"/>
      <c r="K1" s="12"/>
      <c r="L1" s="12"/>
      <c r="M1" s="12"/>
      <c r="N1" s="12"/>
      <c r="O1" s="33" t="s">
        <v>32</v>
      </c>
    </row>
    <row r="2" spans="1:15" x14ac:dyDescent="0.25">
      <c r="A2" s="12"/>
      <c r="B2" s="12"/>
      <c r="C2" s="12"/>
      <c r="D2" s="12"/>
      <c r="E2" s="4"/>
      <c r="F2" s="4"/>
      <c r="G2" s="4"/>
      <c r="H2" s="4"/>
      <c r="I2" s="4"/>
      <c r="J2" s="4"/>
      <c r="K2" s="12"/>
      <c r="L2" s="12"/>
      <c r="M2" s="12"/>
      <c r="N2" s="12"/>
      <c r="O2" s="33" t="s">
        <v>33</v>
      </c>
    </row>
    <row r="3" spans="1:15" x14ac:dyDescent="0.25">
      <c r="A3" s="12"/>
      <c r="B3" s="12"/>
      <c r="C3" s="12"/>
      <c r="D3" s="12"/>
      <c r="E3" s="4"/>
      <c r="F3" s="4"/>
      <c r="G3" s="4"/>
      <c r="H3" s="4"/>
      <c r="I3" s="4"/>
      <c r="J3" s="4"/>
      <c r="K3" s="12"/>
      <c r="L3" s="12"/>
      <c r="M3" s="12"/>
      <c r="N3" s="12"/>
      <c r="O3" s="33" t="s">
        <v>37</v>
      </c>
    </row>
    <row r="4" spans="1:15" x14ac:dyDescent="0.25">
      <c r="A4" s="12"/>
      <c r="B4" s="12"/>
      <c r="C4" s="12"/>
      <c r="D4" s="12"/>
      <c r="E4" s="4"/>
      <c r="F4" s="4"/>
      <c r="G4" s="4"/>
      <c r="H4" s="4"/>
      <c r="I4" s="4"/>
      <c r="J4" s="4"/>
      <c r="K4" s="12"/>
      <c r="L4" s="12"/>
      <c r="M4" s="12"/>
      <c r="N4" s="12"/>
      <c r="O4" s="33" t="s">
        <v>34</v>
      </c>
    </row>
    <row r="5" spans="1:15" x14ac:dyDescent="0.25">
      <c r="A5" s="12"/>
      <c r="B5" s="12"/>
      <c r="C5" s="12"/>
      <c r="D5" s="12"/>
      <c r="E5" s="4"/>
      <c r="F5" s="4"/>
      <c r="G5" s="4"/>
      <c r="H5" s="4"/>
      <c r="I5" s="4"/>
      <c r="J5" s="4"/>
      <c r="K5" s="12"/>
      <c r="L5" s="12"/>
      <c r="M5" s="12"/>
      <c r="N5" s="12"/>
      <c r="O5" s="33" t="s">
        <v>35</v>
      </c>
    </row>
    <row r="6" spans="1:15" x14ac:dyDescent="0.25">
      <c r="A6" s="12"/>
      <c r="B6" s="12"/>
      <c r="C6" s="12"/>
      <c r="D6" s="12"/>
      <c r="E6" s="4"/>
      <c r="F6" s="4"/>
      <c r="G6" s="4"/>
      <c r="H6" s="4"/>
      <c r="I6" s="4"/>
      <c r="J6" s="4"/>
      <c r="K6" s="12"/>
      <c r="L6" s="12"/>
      <c r="M6" s="12"/>
      <c r="N6" s="12"/>
      <c r="O6" s="33" t="s">
        <v>36</v>
      </c>
    </row>
    <row r="7" spans="1:15" hidden="1" x14ac:dyDescent="0.25">
      <c r="A7" s="12"/>
      <c r="B7" s="12"/>
      <c r="C7" s="12"/>
      <c r="D7" s="12"/>
      <c r="E7" s="4"/>
      <c r="F7" s="4"/>
      <c r="G7" s="4"/>
      <c r="H7" s="4"/>
      <c r="I7" s="4"/>
      <c r="J7" s="4"/>
      <c r="K7" s="12"/>
      <c r="L7" s="12"/>
      <c r="M7" s="12"/>
      <c r="N7" s="12"/>
      <c r="O7" s="4"/>
    </row>
    <row r="8" spans="1:15" x14ac:dyDescent="0.25">
      <c r="A8" s="12"/>
      <c r="B8" s="12"/>
      <c r="C8" s="12"/>
      <c r="D8" s="12"/>
      <c r="E8" s="4"/>
      <c r="F8" s="4"/>
      <c r="G8" s="4"/>
      <c r="H8" s="4"/>
      <c r="I8" s="4"/>
      <c r="J8" s="4"/>
      <c r="K8" s="12"/>
      <c r="L8" s="12"/>
      <c r="M8" s="12"/>
      <c r="N8" s="12"/>
      <c r="O8" s="4"/>
    </row>
    <row r="9" spans="1:15" s="7" customFormat="1" x14ac:dyDescent="0.25">
      <c r="A9" s="12"/>
      <c r="B9" s="12"/>
      <c r="C9" s="12"/>
      <c r="D9" s="12"/>
      <c r="E9" s="4"/>
      <c r="F9" s="4"/>
      <c r="G9" s="4"/>
      <c r="H9" s="4"/>
      <c r="I9" s="4"/>
      <c r="J9" s="4"/>
      <c r="K9" s="12"/>
      <c r="L9" s="12"/>
      <c r="M9" s="12"/>
      <c r="N9" s="12"/>
      <c r="O9" s="8" t="s">
        <v>16</v>
      </c>
    </row>
    <row r="10" spans="1:15" s="7" customFormat="1" x14ac:dyDescent="0.25">
      <c r="A10" s="12"/>
      <c r="B10" s="12"/>
      <c r="C10" s="12"/>
      <c r="D10" s="12"/>
      <c r="E10" s="4"/>
      <c r="F10" s="4"/>
      <c r="G10" s="4"/>
      <c r="H10" s="4"/>
      <c r="I10" s="4"/>
      <c r="J10" s="4"/>
      <c r="K10" s="12"/>
      <c r="L10" s="12"/>
      <c r="M10" s="12"/>
      <c r="N10" s="12"/>
      <c r="O10" s="9" t="s">
        <v>21</v>
      </c>
    </row>
    <row r="11" spans="1:15" s="7" customFormat="1" x14ac:dyDescent="0.25">
      <c r="A11" s="12"/>
      <c r="B11" s="12"/>
      <c r="C11" s="12"/>
      <c r="D11" s="12"/>
      <c r="E11" s="4"/>
      <c r="F11" s="4"/>
      <c r="G11" s="4"/>
      <c r="H11" s="4"/>
      <c r="I11" s="4"/>
      <c r="J11" s="4"/>
      <c r="K11" s="12"/>
      <c r="L11" s="12"/>
      <c r="M11" s="12"/>
      <c r="N11" s="12"/>
      <c r="O11" s="9" t="s">
        <v>17</v>
      </c>
    </row>
    <row r="12" spans="1:15" s="7" customFormat="1" x14ac:dyDescent="0.25">
      <c r="A12" s="12"/>
      <c r="B12" s="12"/>
      <c r="C12" s="12"/>
      <c r="D12" s="12"/>
      <c r="E12" s="4"/>
      <c r="F12" s="4"/>
      <c r="G12" s="4"/>
      <c r="H12" s="4"/>
      <c r="I12" s="4"/>
      <c r="J12" s="4"/>
      <c r="K12" s="12"/>
      <c r="L12" s="12"/>
      <c r="M12" s="12"/>
      <c r="N12" s="12"/>
      <c r="O12" s="4"/>
    </row>
    <row r="13" spans="1:15" s="7" customFormat="1" ht="28.9" customHeight="1" x14ac:dyDescent="0.25">
      <c r="A13" s="12"/>
      <c r="B13" s="12"/>
      <c r="C13" s="12"/>
      <c r="D13" s="12"/>
      <c r="E13" s="4"/>
      <c r="F13" s="4"/>
      <c r="G13" s="4"/>
      <c r="H13" s="4"/>
      <c r="I13" s="4"/>
      <c r="J13" s="4"/>
      <c r="K13" s="12"/>
      <c r="L13" s="13" t="s">
        <v>20</v>
      </c>
      <c r="M13" s="13"/>
      <c r="N13" s="12"/>
      <c r="O13" s="4" t="s">
        <v>18</v>
      </c>
    </row>
    <row r="14" spans="1:15" ht="18.75" x14ac:dyDescent="0.25">
      <c r="A14" s="12"/>
      <c r="B14" s="32" t="s">
        <v>19</v>
      </c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5"/>
    </row>
    <row r="15" spans="1:15" ht="15.75" hidden="1" x14ac:dyDescent="0.25">
      <c r="A15" s="12"/>
      <c r="B15" s="12"/>
      <c r="C15" s="12"/>
      <c r="D15" s="14"/>
      <c r="E15" s="14"/>
      <c r="F15" s="14"/>
      <c r="G15" s="14"/>
      <c r="H15" s="14"/>
      <c r="I15" s="14"/>
      <c r="J15" s="14"/>
      <c r="K15" s="12"/>
      <c r="L15" s="12"/>
      <c r="M15" s="12"/>
      <c r="N15" s="12"/>
      <c r="O15" s="4"/>
    </row>
    <row r="16" spans="1:15" ht="15.75" x14ac:dyDescent="0.25">
      <c r="A16" s="12"/>
      <c r="B16" s="12"/>
      <c r="C16" s="12"/>
      <c r="D16" s="12"/>
      <c r="E16" s="4"/>
      <c r="F16" s="4"/>
      <c r="G16" s="15"/>
      <c r="H16" s="4"/>
      <c r="I16" s="4"/>
      <c r="J16" s="4"/>
      <c r="K16" s="12"/>
      <c r="L16" s="12"/>
      <c r="M16" s="12"/>
      <c r="N16" s="12"/>
      <c r="O16" s="4"/>
    </row>
    <row r="17" spans="1:15" s="6" customFormat="1" ht="51.75" customHeight="1" x14ac:dyDescent="0.25">
      <c r="A17" s="16" t="s">
        <v>14</v>
      </c>
      <c r="B17" s="17"/>
      <c r="C17" s="18">
        <f>SUMIF(O20:O21,"&gt;0")</f>
        <v>1464736.08</v>
      </c>
      <c r="D17" s="17"/>
      <c r="E17" s="19" t="s">
        <v>26</v>
      </c>
      <c r="F17" s="19" t="s">
        <v>27</v>
      </c>
      <c r="G17" s="19" t="s">
        <v>28</v>
      </c>
      <c r="H17" s="19" t="s">
        <v>29</v>
      </c>
      <c r="I17" s="20"/>
      <c r="J17" s="21"/>
      <c r="K17" s="22"/>
      <c r="L17" s="22"/>
      <c r="M17" s="22"/>
      <c r="N17" s="22"/>
      <c r="O17" s="21"/>
    </row>
    <row r="18" spans="1:15" s="6" customFormat="1" ht="30" customHeight="1" x14ac:dyDescent="0.25">
      <c r="A18" s="23" t="s">
        <v>0</v>
      </c>
      <c r="B18" s="23" t="s">
        <v>1</v>
      </c>
      <c r="C18" s="23" t="s">
        <v>2</v>
      </c>
      <c r="D18" s="23"/>
      <c r="E18" s="21" t="s">
        <v>5</v>
      </c>
      <c r="F18" s="21" t="s">
        <v>7</v>
      </c>
      <c r="G18" s="21" t="s">
        <v>8</v>
      </c>
      <c r="H18" s="21" t="s">
        <v>22</v>
      </c>
      <c r="I18" s="21" t="s">
        <v>23</v>
      </c>
      <c r="J18" s="24" t="s">
        <v>15</v>
      </c>
      <c r="K18" s="23" t="s">
        <v>11</v>
      </c>
      <c r="L18" s="23" t="s">
        <v>12</v>
      </c>
      <c r="M18" s="23" t="s">
        <v>13</v>
      </c>
      <c r="N18" s="23" t="s">
        <v>9</v>
      </c>
      <c r="O18" s="25" t="s">
        <v>10</v>
      </c>
    </row>
    <row r="19" spans="1:15" s="6" customFormat="1" ht="30" x14ac:dyDescent="0.25">
      <c r="A19" s="23"/>
      <c r="B19" s="23"/>
      <c r="C19" s="22" t="s">
        <v>3</v>
      </c>
      <c r="D19" s="22" t="s">
        <v>4</v>
      </c>
      <c r="E19" s="21" t="s">
        <v>6</v>
      </c>
      <c r="F19" s="21" t="s">
        <v>6</v>
      </c>
      <c r="G19" s="21" t="s">
        <v>6</v>
      </c>
      <c r="H19" s="21" t="s">
        <v>6</v>
      </c>
      <c r="I19" s="21" t="s">
        <v>6</v>
      </c>
      <c r="J19" s="26"/>
      <c r="K19" s="23"/>
      <c r="L19" s="23"/>
      <c r="M19" s="23"/>
      <c r="N19" s="23"/>
      <c r="O19" s="25"/>
    </row>
    <row r="20" spans="1:15" s="6" customFormat="1" ht="56.25" customHeight="1" x14ac:dyDescent="0.25">
      <c r="A20" s="27">
        <v>1</v>
      </c>
      <c r="B20" s="22" t="s">
        <v>30</v>
      </c>
      <c r="C20" s="28" t="s">
        <v>25</v>
      </c>
      <c r="D20" s="22">
        <v>272</v>
      </c>
      <c r="E20" s="21">
        <v>3600</v>
      </c>
      <c r="F20" s="21">
        <v>4992</v>
      </c>
      <c r="G20" s="21">
        <v>4994.5600000000004</v>
      </c>
      <c r="H20" s="21">
        <v>4292</v>
      </c>
      <c r="I20" s="21"/>
      <c r="J20" s="21">
        <f t="shared" ref="J20:J28" si="0">AVERAGE(E20:I20)</f>
        <v>4469.6400000000003</v>
      </c>
      <c r="K20" s="22">
        <f t="shared" ref="K20:K25" si="1">COUNT(E20:I20)</f>
        <v>4</v>
      </c>
      <c r="L20" s="22">
        <f t="shared" ref="L20:L25" si="2">STDEV(E20:I20)</f>
        <v>667.3906090638875</v>
      </c>
      <c r="M20" s="22">
        <f t="shared" ref="M20:M28" si="3">L20/J20*100</f>
        <v>14.931641229805697</v>
      </c>
      <c r="N20" s="22" t="str">
        <f t="shared" ref="N20:N28" si="4">IF(M20&lt;33,"ОДНОРОДНЫЕ","НЕОДНОРОДНЫЕ")</f>
        <v>ОДНОРОДНЫЕ</v>
      </c>
      <c r="O20" s="21">
        <f t="shared" ref="O20:O28" si="5">D20*J20</f>
        <v>1215742.08</v>
      </c>
    </row>
    <row r="21" spans="1:15" s="6" customFormat="1" ht="57" customHeight="1" x14ac:dyDescent="0.25">
      <c r="A21" s="27">
        <v>2</v>
      </c>
      <c r="B21" s="29" t="s">
        <v>31</v>
      </c>
      <c r="C21" s="28" t="s">
        <v>25</v>
      </c>
      <c r="D21" s="22">
        <v>58</v>
      </c>
      <c r="E21" s="21">
        <v>3600</v>
      </c>
      <c r="F21" s="21">
        <v>4284</v>
      </c>
      <c r="G21" s="21">
        <v>4288</v>
      </c>
      <c r="H21" s="21">
        <v>5000</v>
      </c>
      <c r="I21" s="21"/>
      <c r="J21" s="21">
        <f t="shared" si="0"/>
        <v>4293</v>
      </c>
      <c r="K21" s="22">
        <f t="shared" si="1"/>
        <v>4</v>
      </c>
      <c r="L21" s="22">
        <f t="shared" si="2"/>
        <v>571.60709116198575</v>
      </c>
      <c r="M21" s="22">
        <f t="shared" si="3"/>
        <v>13.31486352578583</v>
      </c>
      <c r="N21" s="22" t="str">
        <f t="shared" si="4"/>
        <v>ОДНОРОДНЫЕ</v>
      </c>
      <c r="O21" s="21">
        <f t="shared" si="5"/>
        <v>248994</v>
      </c>
    </row>
    <row r="22" spans="1:15" s="6" customFormat="1" ht="46.5" hidden="1" customHeight="1" x14ac:dyDescent="0.25">
      <c r="A22" s="27">
        <v>3</v>
      </c>
      <c r="B22" s="11"/>
      <c r="C22" s="28"/>
      <c r="D22" s="22"/>
      <c r="E22" s="21"/>
      <c r="F22" s="21"/>
      <c r="G22" s="21"/>
      <c r="H22" s="21"/>
      <c r="I22" s="21"/>
      <c r="J22" s="21" t="e">
        <f t="shared" si="0"/>
        <v>#DIV/0!</v>
      </c>
      <c r="K22" s="22">
        <f t="shared" si="1"/>
        <v>0</v>
      </c>
      <c r="L22" s="22" t="e">
        <f t="shared" si="2"/>
        <v>#DIV/0!</v>
      </c>
      <c r="M22" s="22" t="e">
        <f t="shared" si="3"/>
        <v>#DIV/0!</v>
      </c>
      <c r="N22" s="22" t="e">
        <f t="shared" si="4"/>
        <v>#DIV/0!</v>
      </c>
      <c r="O22" s="21" t="e">
        <f t="shared" si="5"/>
        <v>#DIV/0!</v>
      </c>
    </row>
    <row r="23" spans="1:15" s="6" customFormat="1" ht="41.25" hidden="1" customHeight="1" x14ac:dyDescent="0.25">
      <c r="A23" s="27">
        <v>4</v>
      </c>
      <c r="B23" s="11"/>
      <c r="C23" s="28"/>
      <c r="D23" s="22"/>
      <c r="E23" s="21"/>
      <c r="F23" s="21"/>
      <c r="G23" s="21"/>
      <c r="H23" s="21"/>
      <c r="I23" s="21"/>
      <c r="J23" s="21" t="e">
        <f t="shared" si="0"/>
        <v>#DIV/0!</v>
      </c>
      <c r="K23" s="22">
        <f t="shared" si="1"/>
        <v>0</v>
      </c>
      <c r="L23" s="22" t="e">
        <f t="shared" si="2"/>
        <v>#DIV/0!</v>
      </c>
      <c r="M23" s="22" t="e">
        <f t="shared" si="3"/>
        <v>#DIV/0!</v>
      </c>
      <c r="N23" s="22" t="e">
        <f t="shared" si="4"/>
        <v>#DIV/0!</v>
      </c>
      <c r="O23" s="21" t="e">
        <f t="shared" si="5"/>
        <v>#DIV/0!</v>
      </c>
    </row>
    <row r="24" spans="1:15" s="6" customFormat="1" ht="49.5" hidden="1" customHeight="1" x14ac:dyDescent="0.25">
      <c r="A24" s="27">
        <v>5</v>
      </c>
      <c r="B24" s="30"/>
      <c r="C24" s="28"/>
      <c r="D24" s="22"/>
      <c r="E24" s="21"/>
      <c r="F24" s="21"/>
      <c r="G24" s="21"/>
      <c r="H24" s="21"/>
      <c r="I24" s="21"/>
      <c r="J24" s="21" t="e">
        <f t="shared" si="0"/>
        <v>#DIV/0!</v>
      </c>
      <c r="K24" s="22">
        <f t="shared" si="1"/>
        <v>0</v>
      </c>
      <c r="L24" s="22" t="e">
        <f t="shared" si="2"/>
        <v>#DIV/0!</v>
      </c>
      <c r="M24" s="22" t="e">
        <f t="shared" si="3"/>
        <v>#DIV/0!</v>
      </c>
      <c r="N24" s="22" t="e">
        <f t="shared" si="4"/>
        <v>#DIV/0!</v>
      </c>
      <c r="O24" s="21" t="e">
        <f t="shared" si="5"/>
        <v>#DIV/0!</v>
      </c>
    </row>
    <row r="25" spans="1:15" s="6" customFormat="1" ht="47.25" hidden="1" customHeight="1" x14ac:dyDescent="0.25">
      <c r="A25" s="27">
        <v>6</v>
      </c>
      <c r="B25" s="11"/>
      <c r="C25" s="28"/>
      <c r="D25" s="22"/>
      <c r="E25" s="21"/>
      <c r="F25" s="21"/>
      <c r="G25" s="21"/>
      <c r="H25" s="21"/>
      <c r="I25" s="21"/>
      <c r="J25" s="21" t="e">
        <f t="shared" si="0"/>
        <v>#DIV/0!</v>
      </c>
      <c r="K25" s="22">
        <f t="shared" si="1"/>
        <v>0</v>
      </c>
      <c r="L25" s="22" t="e">
        <f t="shared" si="2"/>
        <v>#DIV/0!</v>
      </c>
      <c r="M25" s="22" t="e">
        <f t="shared" si="3"/>
        <v>#DIV/0!</v>
      </c>
      <c r="N25" s="22" t="e">
        <f t="shared" si="4"/>
        <v>#DIV/0!</v>
      </c>
      <c r="O25" s="21" t="e">
        <f t="shared" si="5"/>
        <v>#DIV/0!</v>
      </c>
    </row>
    <row r="26" spans="1:15" s="6" customFormat="1" ht="52.5" hidden="1" customHeight="1" x14ac:dyDescent="0.25">
      <c r="A26" s="22"/>
      <c r="B26" s="30"/>
      <c r="C26" s="22"/>
      <c r="D26" s="22"/>
      <c r="E26" s="21"/>
      <c r="F26" s="21"/>
      <c r="G26" s="21"/>
      <c r="H26" s="21"/>
      <c r="I26" s="21"/>
      <c r="J26" s="21" t="e">
        <f t="shared" si="0"/>
        <v>#DIV/0!</v>
      </c>
      <c r="K26" s="22">
        <f>COUNT(E26:I26)</f>
        <v>0</v>
      </c>
      <c r="L26" s="22" t="e">
        <f>STDEV(E26:I26)</f>
        <v>#DIV/0!</v>
      </c>
      <c r="M26" s="22" t="e">
        <f t="shared" si="3"/>
        <v>#DIV/0!</v>
      </c>
      <c r="N26" s="22" t="e">
        <f t="shared" si="4"/>
        <v>#DIV/0!</v>
      </c>
      <c r="O26" s="21" t="e">
        <f t="shared" si="5"/>
        <v>#DIV/0!</v>
      </c>
    </row>
    <row r="27" spans="1:15" s="6" customFormat="1" ht="51.75" hidden="1" customHeight="1" x14ac:dyDescent="0.25">
      <c r="A27" s="22"/>
      <c r="B27" s="31"/>
      <c r="C27" s="22"/>
      <c r="D27" s="22"/>
      <c r="E27" s="21"/>
      <c r="F27" s="21"/>
      <c r="G27" s="21"/>
      <c r="H27" s="21"/>
      <c r="I27" s="21"/>
      <c r="J27" s="21" t="e">
        <f t="shared" si="0"/>
        <v>#DIV/0!</v>
      </c>
      <c r="K27" s="22">
        <f>COUNT(E27:I27)</f>
        <v>0</v>
      </c>
      <c r="L27" s="22" t="e">
        <f>STDEV(E27:I27)</f>
        <v>#DIV/0!</v>
      </c>
      <c r="M27" s="22" t="e">
        <f t="shared" si="3"/>
        <v>#DIV/0!</v>
      </c>
      <c r="N27" s="22" t="e">
        <f t="shared" si="4"/>
        <v>#DIV/0!</v>
      </c>
      <c r="O27" s="21" t="e">
        <f t="shared" si="5"/>
        <v>#DIV/0!</v>
      </c>
    </row>
    <row r="28" spans="1:15" s="6" customFormat="1" ht="51.75" hidden="1" customHeight="1" x14ac:dyDescent="0.25">
      <c r="A28" s="27"/>
      <c r="B28" s="11"/>
      <c r="C28" s="28"/>
      <c r="D28" s="22"/>
      <c r="E28" s="21"/>
      <c r="F28" s="21"/>
      <c r="G28" s="21"/>
      <c r="H28" s="21"/>
      <c r="I28" s="21"/>
      <c r="J28" s="21" t="e">
        <f t="shared" si="0"/>
        <v>#DIV/0!</v>
      </c>
      <c r="K28" s="22">
        <f>COUNT(E28:I28)</f>
        <v>0</v>
      </c>
      <c r="L28" s="22" t="e">
        <f>STDEV(E28:I28)</f>
        <v>#DIV/0!</v>
      </c>
      <c r="M28" s="22" t="e">
        <f t="shared" si="3"/>
        <v>#DIV/0!</v>
      </c>
      <c r="N28" s="22" t="e">
        <f t="shared" si="4"/>
        <v>#DIV/0!</v>
      </c>
      <c r="O28" s="21" t="e">
        <f t="shared" si="5"/>
        <v>#DIV/0!</v>
      </c>
    </row>
    <row r="29" spans="1:15" s="7" customFormat="1" x14ac:dyDescent="0.25">
      <c r="A29" s="12"/>
      <c r="B29" s="12"/>
      <c r="C29" s="12"/>
      <c r="D29" s="12"/>
      <c r="E29" s="4"/>
      <c r="F29" s="4"/>
      <c r="G29" s="4"/>
      <c r="H29" s="4"/>
      <c r="I29" s="4"/>
      <c r="J29" s="4"/>
      <c r="K29" s="12"/>
      <c r="L29" s="12"/>
      <c r="M29" s="12"/>
      <c r="N29" s="12"/>
      <c r="O29" s="4"/>
    </row>
    <row r="30" spans="1:15" s="7" customFormat="1" ht="14.45" customHeight="1" x14ac:dyDescent="0.25">
      <c r="A30" s="34" t="s">
        <v>38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</row>
    <row r="31" spans="1:15" s="7" customFormat="1" ht="18.75" customHeight="1" x14ac:dyDescent="0.25">
      <c r="A31" s="34"/>
      <c r="B31" s="34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</row>
    <row r="32" spans="1:15" s="7" customFormat="1" x14ac:dyDescent="0.25">
      <c r="A32" s="35" t="s">
        <v>24</v>
      </c>
      <c r="B32" s="35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</row>
    <row r="33" spans="1:15" s="10" customFormat="1" ht="18" customHeight="1" x14ac:dyDescent="0.25">
      <c r="A33" s="35"/>
      <c r="B33" s="35"/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</row>
    <row r="34" spans="1:15" x14ac:dyDescent="0.25">
      <c r="A34" s="12"/>
      <c r="B34" s="12"/>
      <c r="C34" s="12"/>
      <c r="D34" s="12"/>
      <c r="E34" s="4"/>
      <c r="F34" s="4"/>
      <c r="G34" s="4"/>
      <c r="H34" s="4"/>
      <c r="I34" s="4"/>
      <c r="J34" s="4"/>
      <c r="K34" s="12"/>
      <c r="L34" s="12"/>
      <c r="M34" s="12"/>
      <c r="N34" s="12"/>
      <c r="O34" s="4"/>
    </row>
    <row r="35" spans="1:15" x14ac:dyDescent="0.25">
      <c r="A35" s="35" t="s">
        <v>39</v>
      </c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</row>
  </sheetData>
  <mergeCells count="17">
    <mergeCell ref="D15:J15"/>
    <mergeCell ref="O18:O19"/>
    <mergeCell ref="A30:O31"/>
    <mergeCell ref="A32:O33"/>
    <mergeCell ref="A35:O35"/>
    <mergeCell ref="A17:B17"/>
    <mergeCell ref="C17:D17"/>
    <mergeCell ref="L18:L19"/>
    <mergeCell ref="M18:M19"/>
    <mergeCell ref="L13:M13"/>
    <mergeCell ref="B14:N14"/>
    <mergeCell ref="N18:N19"/>
    <mergeCell ref="C18:D18"/>
    <mergeCell ref="A18:A19"/>
    <mergeCell ref="B18:B19"/>
    <mergeCell ref="J18:J19"/>
    <mergeCell ref="K18:K19"/>
  </mergeCells>
  <conditionalFormatting sqref="N20:N28">
    <cfRule type="containsText" dxfId="5" priority="10" operator="containsText" text="НЕ">
      <formula>NOT(ISERROR(SEARCH("НЕ",N20)))</formula>
    </cfRule>
    <cfRule type="containsText" dxfId="4" priority="11" operator="containsText" text="ОДНОРОДНЫЕ">
      <formula>NOT(ISERROR(SEARCH("ОДНОРОДНЫЕ",N20)))</formula>
    </cfRule>
    <cfRule type="containsText" dxfId="3" priority="12" operator="containsText" text="НЕОДНОРОДНЫЕ">
      <formula>NOT(ISERROR(SEARCH("НЕОДНОРОДНЫЕ",N20)))</formula>
    </cfRule>
  </conditionalFormatting>
  <conditionalFormatting sqref="N20:N28">
    <cfRule type="containsText" dxfId="2" priority="7" operator="containsText" text="НЕОДНОРОДНЫЕ">
      <formula>NOT(ISERROR(SEARCH("НЕОДНОРОДНЫЕ",N20)))</formula>
    </cfRule>
    <cfRule type="containsText" dxfId="1" priority="8" operator="containsText" text="ОДНОРОДНЫЕ">
      <formula>NOT(ISERROR(SEARCH("ОДНОРОДНЫЕ",N20)))</formula>
    </cfRule>
    <cfRule type="containsText" dxfId="0" priority="9" operator="containsText" text="НЕОДНОРОДНЫЕ">
      <formula>NOT(ISERROR(SEARCH("НЕОДНОРОДНЫЕ",N20)))</formula>
    </cfRule>
  </conditionalFormatting>
  <pageMargins left="0.31496062992125984" right="0.19685039370078741" top="0.35433070866141736" bottom="0.35433070866141736" header="0.11811023622047245" footer="0.11811023622047245"/>
  <pageSetup paperSize="9" scale="7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2022-09-28T07:10:16Z</dcterms:modified>
</cp:coreProperties>
</file>