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30" i="1" l="1"/>
  <c r="N21" i="1"/>
  <c r="N22" i="1"/>
  <c r="N23" i="1"/>
  <c r="N24" i="1"/>
  <c r="N25" i="1"/>
  <c r="N26" i="1"/>
  <c r="N27" i="1"/>
  <c r="O27" i="1" s="1"/>
  <c r="P27" i="1" s="1"/>
  <c r="N28" i="1"/>
  <c r="N29" i="1"/>
  <c r="O29" i="1" s="1"/>
  <c r="P29" i="1" s="1"/>
  <c r="N30" i="1"/>
  <c r="O30" i="1"/>
  <c r="P30" i="1" s="1"/>
  <c r="N31" i="1"/>
  <c r="N32" i="1"/>
  <c r="O32" i="1" s="1"/>
  <c r="P32" i="1" s="1"/>
  <c r="N33" i="1"/>
  <c r="N34" i="1"/>
  <c r="N35" i="1"/>
  <c r="O35" i="1"/>
  <c r="P35" i="1" s="1"/>
  <c r="N36" i="1"/>
  <c r="N37" i="1"/>
  <c r="O37" i="1" s="1"/>
  <c r="P37" i="1" s="1"/>
  <c r="N38" i="1"/>
  <c r="N3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L21" i="1"/>
  <c r="Q21" i="1" s="1"/>
  <c r="L22" i="1"/>
  <c r="Q22" i="1"/>
  <c r="L23" i="1"/>
  <c r="O23" i="1" s="1"/>
  <c r="P23" i="1" s="1"/>
  <c r="L24" i="1"/>
  <c r="L25" i="1"/>
  <c r="Q25" i="1"/>
  <c r="L26" i="1"/>
  <c r="Q26" i="1" s="1"/>
  <c r="L27" i="1"/>
  <c r="Q27" i="1"/>
  <c r="L28" i="1"/>
  <c r="O28" i="1" s="1"/>
  <c r="P28" i="1" s="1"/>
  <c r="L29" i="1"/>
  <c r="Q29" i="1" s="1"/>
  <c r="L30" i="1"/>
  <c r="L31" i="1"/>
  <c r="O31" i="1" s="1"/>
  <c r="P31" i="1" s="1"/>
  <c r="L32" i="1"/>
  <c r="Q32" i="1" s="1"/>
  <c r="L33" i="1"/>
  <c r="Q33" i="1"/>
  <c r="L34" i="1"/>
  <c r="Q34" i="1" s="1"/>
  <c r="L35" i="1"/>
  <c r="Q35" i="1"/>
  <c r="L36" i="1"/>
  <c r="Q36" i="1" s="1"/>
  <c r="L37" i="1"/>
  <c r="Q37" i="1"/>
  <c r="L38" i="1"/>
  <c r="O38" i="1" s="1"/>
  <c r="P38" i="1" s="1"/>
  <c r="L39" i="1"/>
  <c r="Q39" i="1" s="1"/>
  <c r="N20" i="1"/>
  <c r="M20" i="1"/>
  <c r="L20" i="1"/>
  <c r="Q20" i="1" s="1"/>
  <c r="O25" i="1"/>
  <c r="P25" i="1" s="1"/>
  <c r="O24" i="1"/>
  <c r="P24" i="1" s="1"/>
  <c r="Q24" i="1"/>
  <c r="O33" i="1" l="1"/>
  <c r="P33" i="1" s="1"/>
  <c r="O21" i="1"/>
  <c r="P21" i="1" s="1"/>
  <c r="O26" i="1"/>
  <c r="P26" i="1" s="1"/>
  <c r="O22" i="1"/>
  <c r="P22" i="1" s="1"/>
  <c r="C17" i="1"/>
  <c r="O36" i="1"/>
  <c r="P36" i="1" s="1"/>
  <c r="O20" i="1"/>
  <c r="P20" i="1" s="1"/>
  <c r="Q31" i="1"/>
  <c r="Q23" i="1"/>
  <c r="O34" i="1"/>
  <c r="P34" i="1" s="1"/>
  <c r="O39" i="1"/>
  <c r="P39" i="1" s="1"/>
  <c r="Q38" i="1"/>
  <c r="Q28" i="1"/>
</calcChain>
</file>

<file path=xl/sharedStrings.xml><?xml version="1.0" encoding="utf-8"?>
<sst xmlns="http://schemas.openxmlformats.org/spreadsheetml/2006/main" count="65" uniqueCount="45">
  <si>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</si>
  <si>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</si>
  <si>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</si>
  <si>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</si>
  <si>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</si>
  <si>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</si>
  <si>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</si>
  <si>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</si>
  <si>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</si>
  <si>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</si>
  <si>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</si>
  <si>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</si>
  <si>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</si>
  <si>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</si>
  <si>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</si>
  <si>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</si>
  <si>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</si>
  <si>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</si>
  <si>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</si>
  <si>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</si>
  <si>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</si>
  <si>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</si>
  <si>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</si>
  <si>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</si>
  <si>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</si>
  <si>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</si>
  <si>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</si>
  <si>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>Клотримазол таблетки вагинальные 100мг №6</t>
  </si>
  <si>
    <t>Тамсулозин капсулы с модифицированным высвобождением 0,4мг  №30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</si>
  <si>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</si>
  <si>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шт.</t>
  </si>
  <si>
    <t>Динопростон гель интрацервикальный 0,5мг- 3г, №1</t>
  </si>
  <si>
    <t>КП вх.4017-08/22 от 30.08.2022</t>
  </si>
  <si>
    <t>КП вх.4018-08/22 от 30.08.2022</t>
  </si>
  <si>
    <t>КП вх.4019-08/22 от 30.08.2022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</si>
  <si>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</si>
  <si>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</si>
  <si>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</si>
  <si>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</si>
  <si>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187-22</t>
  </si>
  <si>
    <t>на поставку лекарственных препаратов для лечения мочеполовой системы и половые гормоны путем путем запроса котировок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</si>
  <si>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</si>
  <si>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38 810 (тридцать восемь тысяч восемьсот десять) рублей 53 копейки.</t>
  </si>
  <si>
    <t>Силденафил таблетки  п/о 25мг  №20</t>
  </si>
  <si>
    <t>Натамицин суппозитории вагинальные 100мг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</si>
</sst>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85" zoomScaleNormal="85" zoomScalePageLayoutView="70" workbookViewId="0">
      <selection activeCell="V22" sqref="V22"/>
    </sheetView>
  </sheetViews>
  <sheetFormatPr defaultRowHeight="15" x14ac:dyDescent="0.25"/>
  <cols>
    <col min="1" max="1" width="9.140625" style="2"/>
    <col min="2" max="2" width="27.28515625" style="4" customWidth="1"/>
    <col min="3" max="4" width="9.140625" style="2"/>
    <col min="5" max="5" width="14.7109375" style="3" customWidth="1"/>
    <col min="6" max="6" width="14.28515625" style="3" customWidth="1"/>
    <col min="7" max="7" width="15.140625" style="3" customWidth="1"/>
    <col min="8" max="8" width="13.5703125" style="3" hidden="1" customWidth="1"/>
    <col min="9" max="9" width="13.140625" style="3" hidden="1" customWidth="1"/>
    <col min="10" max="10" width="13.42578125" style="3" hidden="1" customWidth="1"/>
    <col min="11" max="11" width="11.7109375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x14ac:dyDescent="0.25">
      <c r="A1" s="20"/>
      <c r="B1" s="20"/>
      <c r="C1" s="20"/>
      <c r="D1" s="20"/>
      <c r="E1" s="15"/>
      <c r="F1" s="15"/>
      <c r="G1" s="15"/>
      <c r="H1" s="15"/>
      <c r="I1" s="15"/>
      <c r="J1" s="15"/>
      <c r="K1" s="15"/>
      <c r="L1" s="15"/>
      <c r="M1" s="20"/>
      <c r="N1" s="20"/>
      <c r="O1" s="20"/>
      <c r="P1" s="20"/>
      <c r="Q1" s="19" t="s">
        <v>35</v>
      </c>
    </row>
    <row r="2" spans="1:17" x14ac:dyDescent="0.25">
      <c r="A2" s="20"/>
      <c r="B2" s="20"/>
      <c r="C2" s="20"/>
      <c r="D2" s="20"/>
      <c r="E2" s="15"/>
      <c r="F2" s="15"/>
      <c r="G2" s="15"/>
      <c r="H2" s="15"/>
      <c r="I2" s="15"/>
      <c r="J2" s="15"/>
      <c r="K2" s="15"/>
      <c r="L2" s="15"/>
      <c r="M2" s="20"/>
      <c r="N2" s="20"/>
      <c r="O2" s="20"/>
      <c r="P2" s="20"/>
      <c r="Q2" s="19" t="s">
        <v>36</v>
      </c>
    </row>
    <row r="3" spans="1:17" x14ac:dyDescent="0.25">
      <c r="A3" s="20"/>
      <c r="B3" s="20"/>
      <c r="C3" s="20"/>
      <c r="D3" s="20"/>
      <c r="E3" s="15"/>
      <c r="F3" s="15"/>
      <c r="G3" s="15"/>
      <c r="H3" s="15"/>
      <c r="I3" s="15"/>
      <c r="J3" s="15"/>
      <c r="K3" s="15"/>
      <c r="L3" s="15"/>
      <c r="M3" s="20"/>
      <c r="N3" s="20"/>
      <c r="O3" s="20"/>
      <c r="P3" s="20"/>
      <c r="Q3" s="19" t="s">
        <v>40</v>
      </c>
    </row>
    <row r="4" spans="1:17" x14ac:dyDescent="0.25">
      <c r="A4" s="20"/>
      <c r="B4" s="20"/>
      <c r="C4" s="20"/>
      <c r="D4" s="20"/>
      <c r="E4" s="15"/>
      <c r="F4" s="15"/>
      <c r="G4" s="15"/>
      <c r="H4" s="15"/>
      <c r="I4" s="15"/>
      <c r="J4" s="15"/>
      <c r="K4" s="15"/>
      <c r="L4" s="15"/>
      <c r="M4" s="20"/>
      <c r="N4" s="20"/>
      <c r="O4" s="20"/>
      <c r="P4" s="20"/>
      <c r="Q4" s="19" t="s">
        <v>37</v>
      </c>
    </row>
    <row r="5" spans="1:17" x14ac:dyDescent="0.25">
      <c r="A5" s="20"/>
      <c r="B5" s="20"/>
      <c r="C5" s="20"/>
      <c r="D5" s="20"/>
      <c r="E5" s="15"/>
      <c r="F5" s="15"/>
      <c r="G5" s="15"/>
      <c r="H5" s="15"/>
      <c r="I5" s="15"/>
      <c r="J5" s="15"/>
      <c r="K5" s="15"/>
      <c r="L5" s="15"/>
      <c r="M5" s="20"/>
      <c r="N5" s="20"/>
      <c r="O5" s="20"/>
      <c r="P5" s="20"/>
      <c r="Q5" s="19" t="s">
        <v>38</v>
      </c>
    </row>
    <row r="6" spans="1:17" x14ac:dyDescent="0.25">
      <c r="A6" s="20"/>
      <c r="B6" s="20"/>
      <c r="C6" s="20"/>
      <c r="D6" s="20"/>
      <c r="E6" s="15"/>
      <c r="F6" s="15"/>
      <c r="G6" s="15"/>
      <c r="H6" s="15"/>
      <c r="I6" s="15"/>
      <c r="J6" s="15"/>
      <c r="K6" s="15"/>
      <c r="L6" s="15"/>
      <c r="M6" s="20"/>
      <c r="N6" s="20"/>
      <c r="O6" s="20"/>
      <c r="P6" s="20"/>
      <c r="Q6" s="19" t="s">
        <v>39</v>
      </c>
    </row>
    <row r="7" spans="1:17" x14ac:dyDescent="0.25">
      <c r="A7" s="20"/>
      <c r="B7" s="20"/>
      <c r="C7" s="20"/>
      <c r="D7" s="20"/>
      <c r="E7" s="15"/>
      <c r="F7" s="15"/>
      <c r="G7" s="15"/>
      <c r="H7" s="15"/>
      <c r="I7" s="15"/>
      <c r="J7" s="15"/>
      <c r="K7" s="15"/>
      <c r="L7" s="15"/>
      <c r="M7" s="20"/>
      <c r="N7" s="20"/>
      <c r="O7" s="20"/>
      <c r="P7" s="20"/>
      <c r="Q7" s="15"/>
    </row>
    <row r="8" spans="1:17" s="5" customFormat="1" x14ac:dyDescent="0.25">
      <c r="A8" s="20"/>
      <c r="B8" s="20"/>
      <c r="C8" s="20"/>
      <c r="D8" s="20"/>
      <c r="E8" s="15"/>
      <c r="F8" s="15"/>
      <c r="G8" s="15"/>
      <c r="H8" s="15"/>
      <c r="I8" s="15"/>
      <c r="J8" s="15"/>
      <c r="K8" s="15"/>
      <c r="L8" s="15"/>
      <c r="M8" s="20"/>
      <c r="N8" s="20"/>
      <c r="O8" s="20"/>
      <c r="P8" s="20"/>
      <c r="Q8" s="17" t="s">
        <v>16</v>
      </c>
    </row>
    <row r="9" spans="1:17" s="5" customFormat="1" x14ac:dyDescent="0.25">
      <c r="A9" s="20"/>
      <c r="B9" s="20"/>
      <c r="C9" s="20"/>
      <c r="D9" s="20"/>
      <c r="E9" s="15"/>
      <c r="F9" s="15"/>
      <c r="G9" s="15"/>
      <c r="H9" s="15"/>
      <c r="I9" s="15"/>
      <c r="J9" s="15"/>
      <c r="K9" s="15"/>
      <c r="L9" s="15"/>
      <c r="M9" s="20"/>
      <c r="N9" s="20"/>
      <c r="O9" s="20"/>
      <c r="P9" s="20"/>
      <c r="Q9" s="18" t="s">
        <v>21</v>
      </c>
    </row>
    <row r="10" spans="1:17" s="5" customFormat="1" x14ac:dyDescent="0.25">
      <c r="A10" s="20"/>
      <c r="B10" s="20"/>
      <c r="C10" s="20"/>
      <c r="D10" s="20"/>
      <c r="E10" s="15"/>
      <c r="F10" s="15"/>
      <c r="G10" s="15"/>
      <c r="H10" s="15"/>
      <c r="I10" s="15"/>
      <c r="J10" s="15"/>
      <c r="K10" s="15"/>
      <c r="L10" s="15"/>
      <c r="M10" s="20"/>
      <c r="N10" s="20"/>
      <c r="O10" s="20"/>
      <c r="P10" s="20"/>
      <c r="Q10" s="18" t="s">
        <v>17</v>
      </c>
    </row>
    <row r="11" spans="1:17" s="5" customFormat="1" x14ac:dyDescent="0.25">
      <c r="A11" s="20"/>
      <c r="B11" s="20"/>
      <c r="C11" s="20"/>
      <c r="D11" s="20"/>
      <c r="E11" s="15"/>
      <c r="F11" s="15"/>
      <c r="G11" s="15"/>
      <c r="H11" s="15"/>
      <c r="I11" s="15"/>
      <c r="J11" s="15"/>
      <c r="K11" s="15"/>
      <c r="L11" s="15"/>
      <c r="M11" s="20"/>
      <c r="N11" s="20"/>
      <c r="O11" s="20"/>
      <c r="P11" s="20"/>
      <c r="Q11" s="15"/>
    </row>
    <row r="12" spans="1:17" s="5" customFormat="1" ht="28.9" customHeight="1" x14ac:dyDescent="0.25">
      <c r="A12" s="20"/>
      <c r="B12" s="20"/>
      <c r="C12" s="20"/>
      <c r="D12" s="20"/>
      <c r="E12" s="15"/>
      <c r="F12" s="15"/>
      <c r="G12" s="15"/>
      <c r="H12" s="15"/>
      <c r="I12" s="15"/>
      <c r="J12" s="15"/>
      <c r="K12" s="15"/>
      <c r="L12" s="15"/>
      <c r="M12" s="20"/>
      <c r="N12" s="11" t="s">
        <v>20</v>
      </c>
      <c r="O12" s="11"/>
      <c r="P12" s="20"/>
      <c r="Q12" s="15" t="s">
        <v>18</v>
      </c>
    </row>
    <row r="13" spans="1:17" ht="18.75" x14ac:dyDescent="0.25">
      <c r="A13" s="20"/>
      <c r="B13" s="20"/>
      <c r="C13" s="20"/>
      <c r="D13" s="20"/>
      <c r="E13" s="15"/>
      <c r="F13" s="15"/>
      <c r="G13" s="15"/>
      <c r="H13" s="15"/>
      <c r="I13" s="15"/>
      <c r="J13" s="15"/>
      <c r="K13" s="15"/>
      <c r="L13" s="15"/>
      <c r="M13" s="20"/>
      <c r="N13" s="20"/>
      <c r="O13" s="20"/>
      <c r="P13" s="20"/>
      <c r="Q13" s="16"/>
    </row>
    <row r="14" spans="1:17" ht="19.5" customHeight="1" x14ac:dyDescent="0.25">
      <c r="A14" s="20"/>
      <c r="B14" s="21" t="s">
        <v>19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6"/>
    </row>
    <row r="15" spans="1:17" ht="15.75" hidden="1" x14ac:dyDescent="0.25">
      <c r="A15" s="20"/>
      <c r="B15" s="20"/>
      <c r="C15" s="20"/>
      <c r="D15" s="12"/>
      <c r="E15" s="12"/>
      <c r="F15" s="12"/>
      <c r="G15" s="12"/>
      <c r="H15" s="12"/>
      <c r="I15" s="12"/>
      <c r="J15" s="12"/>
      <c r="K15" s="12"/>
      <c r="L15" s="12"/>
      <c r="M15" s="20"/>
      <c r="N15" s="20"/>
      <c r="O15" s="20"/>
      <c r="P15" s="20"/>
      <c r="Q15" s="15"/>
    </row>
    <row r="16" spans="1:17" x14ac:dyDescent="0.25">
      <c r="A16" s="20"/>
      <c r="B16" s="20"/>
      <c r="C16" s="20"/>
      <c r="D16" s="20"/>
      <c r="E16" s="15"/>
      <c r="F16" s="15"/>
      <c r="G16" s="15"/>
      <c r="H16" s="15"/>
      <c r="I16" s="15"/>
      <c r="J16" s="15"/>
      <c r="K16" s="15"/>
      <c r="L16" s="15"/>
      <c r="M16" s="20"/>
      <c r="N16" s="20"/>
      <c r="O16" s="20"/>
      <c r="P16" s="20"/>
      <c r="Q16" s="15"/>
    </row>
    <row r="17" spans="1:17" s="4" customFormat="1" ht="51" customHeight="1" x14ac:dyDescent="0.25">
      <c r="A17" s="22" t="s">
        <v>14</v>
      </c>
      <c r="B17" s="23"/>
      <c r="C17" s="24">
        <f>SUMIF(Q20:Q24,"&gt;0")</f>
        <v>32810.53</v>
      </c>
      <c r="D17" s="23"/>
      <c r="E17" s="25" t="s">
        <v>32</v>
      </c>
      <c r="F17" s="25" t="s">
        <v>33</v>
      </c>
      <c r="G17" s="25" t="s">
        <v>34</v>
      </c>
      <c r="H17" s="26"/>
      <c r="I17" s="25"/>
      <c r="J17" s="25"/>
      <c r="K17" s="26"/>
      <c r="L17" s="27"/>
      <c r="M17" s="7"/>
      <c r="N17" s="7"/>
      <c r="O17" s="7"/>
      <c r="P17" s="7"/>
      <c r="Q17" s="27"/>
    </row>
    <row r="18" spans="1:17" s="4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27" t="s">
        <v>5</v>
      </c>
      <c r="F18" s="27" t="s">
        <v>7</v>
      </c>
      <c r="G18" s="27" t="s">
        <v>8</v>
      </c>
      <c r="H18" s="27" t="s">
        <v>22</v>
      </c>
      <c r="I18" s="27" t="s">
        <v>23</v>
      </c>
      <c r="J18" s="27" t="s">
        <v>25</v>
      </c>
      <c r="K18" s="27" t="s">
        <v>26</v>
      </c>
      <c r="L18" s="29" t="s">
        <v>15</v>
      </c>
      <c r="M18" s="28" t="s">
        <v>11</v>
      </c>
      <c r="N18" s="28" t="s">
        <v>12</v>
      </c>
      <c r="O18" s="28" t="s">
        <v>13</v>
      </c>
      <c r="P18" s="28" t="s">
        <v>9</v>
      </c>
      <c r="Q18" s="30" t="s">
        <v>10</v>
      </c>
    </row>
    <row r="19" spans="1:17" s="4" customFormat="1" ht="30" x14ac:dyDescent="0.25">
      <c r="A19" s="28"/>
      <c r="B19" s="28"/>
      <c r="C19" s="7" t="s">
        <v>3</v>
      </c>
      <c r="D19" s="7" t="s">
        <v>4</v>
      </c>
      <c r="E19" s="27" t="s">
        <v>6</v>
      </c>
      <c r="F19" s="27" t="s">
        <v>6</v>
      </c>
      <c r="G19" s="27" t="s">
        <v>6</v>
      </c>
      <c r="H19" s="27" t="s">
        <v>6</v>
      </c>
      <c r="I19" s="27" t="s">
        <v>6</v>
      </c>
      <c r="J19" s="27" t="s">
        <v>6</v>
      </c>
      <c r="K19" s="27" t="s">
        <v>6</v>
      </c>
      <c r="L19" s="31"/>
      <c r="M19" s="28"/>
      <c r="N19" s="28"/>
      <c r="O19" s="28"/>
      <c r="P19" s="28"/>
      <c r="Q19" s="30"/>
    </row>
    <row r="20" spans="1:17" s="4" customFormat="1" ht="42.75" customHeight="1" x14ac:dyDescent="0.25">
      <c r="A20" s="7">
        <v>1</v>
      </c>
      <c r="B20" s="7" t="s">
        <v>27</v>
      </c>
      <c r="C20" s="7" t="s">
        <v>24</v>
      </c>
      <c r="D20" s="7">
        <v>250</v>
      </c>
      <c r="E20" s="27">
        <v>29</v>
      </c>
      <c r="F20" s="27">
        <v>30.3</v>
      </c>
      <c r="G20" s="27">
        <v>27.6</v>
      </c>
      <c r="H20" s="27"/>
      <c r="I20" s="27"/>
      <c r="J20" s="27"/>
      <c r="K20" s="27"/>
      <c r="L20" s="27">
        <f t="shared" ref="L20:L39" si="0">AVERAGE(E20:K20)</f>
        <v>28.966666666666669</v>
      </c>
      <c r="M20" s="7">
        <f t="shared" ref="M20:M39" si="1">COUNT(E20:K20)</f>
        <v>3</v>
      </c>
      <c r="N20" s="7">
        <f t="shared" ref="N20:N39" si="2">STDEV(E20:K20)</f>
        <v>1.3503086067019392</v>
      </c>
      <c r="O20" s="7">
        <f t="shared" ref="O20:O39" si="3">N20/L20*100</f>
        <v>4.6615947296959916</v>
      </c>
      <c r="P20" s="7" t="str">
        <f t="shared" ref="P20:P39" si="4">IF(O20&lt;33,"ОДНОРОДНЫЕ","НЕОДНОРОДНЫЕ")</f>
        <v>ОДНОРОДНЫЕ</v>
      </c>
      <c r="Q20" s="27">
        <f t="shared" ref="Q20:Q39" si="5">D20*L20</f>
        <v>7241.666666666667</v>
      </c>
    </row>
    <row r="21" spans="1:17" s="4" customFormat="1" ht="33.75" customHeight="1" x14ac:dyDescent="0.25">
      <c r="A21" s="7">
        <v>2</v>
      </c>
      <c r="B21" s="7" t="s">
        <v>43</v>
      </c>
      <c r="C21" s="7" t="s">
        <v>24</v>
      </c>
      <c r="D21" s="7">
        <v>6</v>
      </c>
      <c r="E21" s="27">
        <v>282</v>
      </c>
      <c r="F21" s="27">
        <v>282.5</v>
      </c>
      <c r="G21" s="27">
        <v>281.39999999999998</v>
      </c>
      <c r="H21" s="27"/>
      <c r="I21" s="27"/>
      <c r="J21" s="27"/>
      <c r="K21" s="27"/>
      <c r="L21" s="27">
        <f t="shared" si="0"/>
        <v>281.96666666666664</v>
      </c>
      <c r="M21" s="7">
        <f t="shared" si="1"/>
        <v>3</v>
      </c>
      <c r="N21" s="7">
        <f t="shared" si="2"/>
        <v>0.55075705472862191</v>
      </c>
      <c r="O21" s="7">
        <f t="shared" si="3"/>
        <v>0.19532700841539968</v>
      </c>
      <c r="P21" s="7" t="str">
        <f t="shared" si="4"/>
        <v>ОДНОРОДНЫЕ</v>
      </c>
      <c r="Q21" s="27">
        <f t="shared" si="5"/>
        <v>1691.7999999999997</v>
      </c>
    </row>
    <row r="22" spans="1:17" s="4" customFormat="1" ht="36.75" customHeight="1" x14ac:dyDescent="0.25">
      <c r="A22" s="7">
        <v>3</v>
      </c>
      <c r="B22" s="7" t="s">
        <v>44</v>
      </c>
      <c r="C22" s="7" t="s">
        <v>30</v>
      </c>
      <c r="D22" s="7">
        <v>120</v>
      </c>
      <c r="E22" s="27">
        <v>71.034000000000006</v>
      </c>
      <c r="F22" s="27">
        <v>71.667000000000002</v>
      </c>
      <c r="G22" s="27">
        <v>70.92</v>
      </c>
      <c r="H22" s="27"/>
      <c r="I22" s="27"/>
      <c r="J22" s="27"/>
      <c r="K22" s="27"/>
      <c r="L22" s="27">
        <f t="shared" si="0"/>
        <v>71.207000000000008</v>
      </c>
      <c r="M22" s="7">
        <f t="shared" si="1"/>
        <v>3</v>
      </c>
      <c r="N22" s="7">
        <f t="shared" si="2"/>
        <v>0.40242887570352004</v>
      </c>
      <c r="O22" s="7">
        <f t="shared" si="3"/>
        <v>0.56515353224194242</v>
      </c>
      <c r="P22" s="7" t="str">
        <f t="shared" si="4"/>
        <v>ОДНОРОДНЫЕ</v>
      </c>
      <c r="Q22" s="27">
        <f t="shared" si="5"/>
        <v>8544.84</v>
      </c>
    </row>
    <row r="23" spans="1:17" s="4" customFormat="1" ht="48.75" customHeight="1" x14ac:dyDescent="0.25">
      <c r="A23" s="7">
        <v>4</v>
      </c>
      <c r="B23" s="7" t="s">
        <v>31</v>
      </c>
      <c r="C23" s="7" t="s">
        <v>24</v>
      </c>
      <c r="D23" s="7">
        <v>2</v>
      </c>
      <c r="E23" s="27">
        <v>753</v>
      </c>
      <c r="F23" s="27">
        <v>753.69</v>
      </c>
      <c r="G23" s="27">
        <v>751.52</v>
      </c>
      <c r="H23" s="27"/>
      <c r="I23" s="27"/>
      <c r="J23" s="27"/>
      <c r="K23" s="27"/>
      <c r="L23" s="27">
        <f t="shared" si="0"/>
        <v>752.73666666666668</v>
      </c>
      <c r="M23" s="7">
        <f t="shared" si="1"/>
        <v>3</v>
      </c>
      <c r="N23" s="7">
        <f t="shared" si="2"/>
        <v>1.1087079567376648</v>
      </c>
      <c r="O23" s="7">
        <f t="shared" si="3"/>
        <v>0.14729028169271211</v>
      </c>
      <c r="P23" s="7" t="str">
        <f t="shared" si="4"/>
        <v>ОДНОРОДНЫЕ</v>
      </c>
      <c r="Q23" s="27">
        <f t="shared" si="5"/>
        <v>1505.4733333333334</v>
      </c>
    </row>
    <row r="24" spans="1:17" s="4" customFormat="1" ht="51.75" customHeight="1" x14ac:dyDescent="0.25">
      <c r="A24" s="7">
        <v>5</v>
      </c>
      <c r="B24" s="7" t="s">
        <v>28</v>
      </c>
      <c r="C24" s="7" t="s">
        <v>24</v>
      </c>
      <c r="D24" s="7">
        <v>35</v>
      </c>
      <c r="E24" s="27">
        <v>395</v>
      </c>
      <c r="F24" s="27">
        <v>395.89</v>
      </c>
      <c r="G24" s="27">
        <v>394.26</v>
      </c>
      <c r="H24" s="27"/>
      <c r="I24" s="27"/>
      <c r="J24" s="27"/>
      <c r="K24" s="27"/>
      <c r="L24" s="27">
        <f t="shared" si="0"/>
        <v>395.05</v>
      </c>
      <c r="M24" s="7">
        <f t="shared" si="1"/>
        <v>3</v>
      </c>
      <c r="N24" s="7">
        <f t="shared" si="2"/>
        <v>0.81614949610962551</v>
      </c>
      <c r="O24" s="7">
        <f t="shared" si="3"/>
        <v>0.20659397446136576</v>
      </c>
      <c r="P24" s="7" t="str">
        <f t="shared" si="4"/>
        <v>ОДНОРОДНЫЕ</v>
      </c>
      <c r="Q24" s="27">
        <f t="shared" si="5"/>
        <v>13826.75</v>
      </c>
    </row>
    <row r="25" spans="1:17" s="4" customFormat="1" ht="33" hidden="1" customHeight="1" x14ac:dyDescent="0.25">
      <c r="A25" s="7">
        <v>171</v>
      </c>
      <c r="B25" s="7"/>
      <c r="C25" s="7"/>
      <c r="D25" s="7"/>
      <c r="E25" s="27"/>
      <c r="F25" s="27"/>
      <c r="G25" s="27"/>
      <c r="H25" s="27"/>
      <c r="I25" s="27"/>
      <c r="J25" s="27"/>
      <c r="K25" s="27"/>
      <c r="L25" s="27" t="e">
        <f t="shared" si="0"/>
        <v>#DIV/0!</v>
      </c>
      <c r="M25" s="7">
        <f t="shared" si="1"/>
        <v>0</v>
      </c>
      <c r="N25" s="7" t="e">
        <f t="shared" si="2"/>
        <v>#DIV/0!</v>
      </c>
      <c r="O25" s="7" t="e">
        <f t="shared" si="3"/>
        <v>#DIV/0!</v>
      </c>
      <c r="P25" s="7" t="e">
        <f t="shared" si="4"/>
        <v>#DIV/0!</v>
      </c>
      <c r="Q25" s="27" t="e">
        <f t="shared" si="5"/>
        <v>#DIV/0!</v>
      </c>
    </row>
    <row r="26" spans="1:17" s="4" customFormat="1" ht="56.25" hidden="1" customHeight="1" x14ac:dyDescent="0.25">
      <c r="A26" s="7">
        <v>174</v>
      </c>
      <c r="B26" s="8"/>
      <c r="C26" s="7"/>
      <c r="D26" s="7"/>
      <c r="E26" s="27"/>
      <c r="F26" s="27"/>
      <c r="G26" s="27"/>
      <c r="H26" s="27"/>
      <c r="I26" s="27"/>
      <c r="J26" s="27"/>
      <c r="K26" s="27"/>
      <c r="L26" s="27" t="e">
        <f t="shared" si="0"/>
        <v>#DIV/0!</v>
      </c>
      <c r="M26" s="7">
        <f t="shared" si="1"/>
        <v>0</v>
      </c>
      <c r="N26" s="7" t="e">
        <f t="shared" si="2"/>
        <v>#DIV/0!</v>
      </c>
      <c r="O26" s="7" t="e">
        <f t="shared" si="3"/>
        <v>#DIV/0!</v>
      </c>
      <c r="P26" s="7" t="e">
        <f t="shared" si="4"/>
        <v>#DIV/0!</v>
      </c>
      <c r="Q26" s="27" t="e">
        <f t="shared" si="5"/>
        <v>#DIV/0!</v>
      </c>
    </row>
    <row r="27" spans="1:17" s="5" customFormat="1" ht="39" hidden="1" customHeight="1" x14ac:dyDescent="0.25">
      <c r="A27" s="32">
        <v>173</v>
      </c>
      <c r="B27" s="9"/>
      <c r="C27" s="33"/>
      <c r="D27" s="7"/>
      <c r="E27" s="27"/>
      <c r="F27" s="27"/>
      <c r="G27" s="27"/>
      <c r="H27" s="27"/>
      <c r="I27" s="27"/>
      <c r="J27" s="27"/>
      <c r="K27" s="27"/>
      <c r="L27" s="27" t="e">
        <f t="shared" si="0"/>
        <v>#DIV/0!</v>
      </c>
      <c r="M27" s="7">
        <f t="shared" si="1"/>
        <v>0</v>
      </c>
      <c r="N27" s="7" t="e">
        <f t="shared" si="2"/>
        <v>#DIV/0!</v>
      </c>
      <c r="O27" s="7" t="e">
        <f t="shared" si="3"/>
        <v>#DIV/0!</v>
      </c>
      <c r="P27" s="7" t="e">
        <f t="shared" si="4"/>
        <v>#DIV/0!</v>
      </c>
      <c r="Q27" s="27" t="e">
        <f t="shared" si="5"/>
        <v>#DIV/0!</v>
      </c>
    </row>
    <row r="28" spans="1:17" s="5" customFormat="1" ht="40.5" hidden="1" customHeight="1" x14ac:dyDescent="0.25">
      <c r="A28" s="7">
        <v>173</v>
      </c>
      <c r="B28" s="10"/>
      <c r="C28" s="7"/>
      <c r="D28" s="7"/>
      <c r="E28" s="27"/>
      <c r="F28" s="27"/>
      <c r="G28" s="27"/>
      <c r="H28" s="27"/>
      <c r="I28" s="27"/>
      <c r="J28" s="27"/>
      <c r="K28" s="27"/>
      <c r="L28" s="27" t="e">
        <f t="shared" si="0"/>
        <v>#DIV/0!</v>
      </c>
      <c r="M28" s="7">
        <f t="shared" si="1"/>
        <v>0</v>
      </c>
      <c r="N28" s="7" t="e">
        <f t="shared" si="2"/>
        <v>#DIV/0!</v>
      </c>
      <c r="O28" s="7" t="e">
        <f t="shared" si="3"/>
        <v>#DIV/0!</v>
      </c>
      <c r="P28" s="7" t="e">
        <f t="shared" si="4"/>
        <v>#DIV/0!</v>
      </c>
      <c r="Q28" s="27" t="e">
        <f t="shared" si="5"/>
        <v>#DIV/0!</v>
      </c>
    </row>
    <row r="29" spans="1:17" s="5" customFormat="1" ht="36.75" hidden="1" customHeight="1" x14ac:dyDescent="0.25">
      <c r="A29" s="7"/>
      <c r="B29" s="7"/>
      <c r="C29" s="7" t="s">
        <v>24</v>
      </c>
      <c r="D29" s="7"/>
      <c r="E29" s="27"/>
      <c r="F29" s="27"/>
      <c r="G29" s="27"/>
      <c r="H29" s="27"/>
      <c r="I29" s="27"/>
      <c r="J29" s="27"/>
      <c r="K29" s="27"/>
      <c r="L29" s="27" t="e">
        <f t="shared" si="0"/>
        <v>#DIV/0!</v>
      </c>
      <c r="M29" s="7">
        <f t="shared" si="1"/>
        <v>0</v>
      </c>
      <c r="N29" s="7" t="e">
        <f t="shared" si="2"/>
        <v>#DIV/0!</v>
      </c>
      <c r="O29" s="7" t="e">
        <f t="shared" si="3"/>
        <v>#DIV/0!</v>
      </c>
      <c r="P29" s="7" t="e">
        <f t="shared" si="4"/>
        <v>#DIV/0!</v>
      </c>
      <c r="Q29" s="27" t="e">
        <f t="shared" si="5"/>
        <v>#DIV/0!</v>
      </c>
    </row>
    <row r="30" spans="1:17" s="5" customFormat="1" ht="33.75" hidden="1" customHeight="1" x14ac:dyDescent="0.25">
      <c r="A30" s="7"/>
      <c r="B30" s="7"/>
      <c r="C30" s="7" t="s">
        <v>24</v>
      </c>
      <c r="D30" s="7"/>
      <c r="E30" s="27"/>
      <c r="F30" s="27"/>
      <c r="G30" s="27"/>
      <c r="H30" s="27"/>
      <c r="I30" s="27"/>
      <c r="J30" s="27"/>
      <c r="K30" s="27"/>
      <c r="L30" s="27" t="e">
        <f t="shared" si="0"/>
        <v>#DIV/0!</v>
      </c>
      <c r="M30" s="7">
        <f t="shared" si="1"/>
        <v>0</v>
      </c>
      <c r="N30" s="7" t="e">
        <f t="shared" si="2"/>
        <v>#DIV/0!</v>
      </c>
      <c r="O30" s="7" t="e">
        <f t="shared" si="3"/>
        <v>#DIV/0!</v>
      </c>
      <c r="P30" s="7" t="e">
        <f t="shared" si="4"/>
        <v>#DIV/0!</v>
      </c>
      <c r="Q30" s="27" t="e">
        <f t="shared" si="5"/>
        <v>#DIV/0!</v>
      </c>
    </row>
    <row r="31" spans="1:17" s="6" customFormat="1" ht="47.25" hidden="1" customHeight="1" x14ac:dyDescent="0.25">
      <c r="A31" s="7"/>
      <c r="B31" s="7"/>
      <c r="C31" s="7" t="s">
        <v>24</v>
      </c>
      <c r="D31" s="7"/>
      <c r="E31" s="27"/>
      <c r="F31" s="27"/>
      <c r="G31" s="27"/>
      <c r="H31" s="27"/>
      <c r="I31" s="27"/>
      <c r="J31" s="27"/>
      <c r="K31" s="27"/>
      <c r="L31" s="27" t="e">
        <f t="shared" si="0"/>
        <v>#DIV/0!</v>
      </c>
      <c r="M31" s="7">
        <f t="shared" si="1"/>
        <v>0</v>
      </c>
      <c r="N31" s="7" t="e">
        <f t="shared" si="2"/>
        <v>#DIV/0!</v>
      </c>
      <c r="O31" s="7" t="e">
        <f t="shared" si="3"/>
        <v>#DIV/0!</v>
      </c>
      <c r="P31" s="7" t="e">
        <f t="shared" si="4"/>
        <v>#DIV/0!</v>
      </c>
      <c r="Q31" s="27" t="e">
        <f t="shared" si="5"/>
        <v>#DIV/0!</v>
      </c>
    </row>
    <row r="32" spans="1:17" ht="36.75" hidden="1" customHeight="1" x14ac:dyDescent="0.25">
      <c r="A32" s="7"/>
      <c r="B32" s="7"/>
      <c r="C32" s="7" t="s">
        <v>24</v>
      </c>
      <c r="D32" s="7"/>
      <c r="E32" s="27"/>
      <c r="F32" s="27"/>
      <c r="G32" s="27"/>
      <c r="H32" s="27"/>
      <c r="I32" s="27"/>
      <c r="J32" s="27"/>
      <c r="K32" s="27"/>
      <c r="L32" s="27" t="e">
        <f t="shared" si="0"/>
        <v>#DIV/0!</v>
      </c>
      <c r="M32" s="7">
        <f t="shared" si="1"/>
        <v>0</v>
      </c>
      <c r="N32" s="7" t="e">
        <f t="shared" si="2"/>
        <v>#DIV/0!</v>
      </c>
      <c r="O32" s="7" t="e">
        <f t="shared" si="3"/>
        <v>#DIV/0!</v>
      </c>
      <c r="P32" s="7" t="e">
        <f t="shared" si="4"/>
        <v>#DIV/0!</v>
      </c>
      <c r="Q32" s="27" t="e">
        <f t="shared" si="5"/>
        <v>#DIV/0!</v>
      </c>
    </row>
    <row r="33" spans="1:17" hidden="1" x14ac:dyDescent="0.25">
      <c r="A33" s="7"/>
      <c r="B33" s="7"/>
      <c r="C33" s="7" t="s">
        <v>24</v>
      </c>
      <c r="D33" s="7"/>
      <c r="E33" s="27"/>
      <c r="F33" s="27"/>
      <c r="G33" s="27"/>
      <c r="H33" s="27"/>
      <c r="I33" s="27"/>
      <c r="J33" s="27"/>
      <c r="K33" s="27"/>
      <c r="L33" s="27" t="e">
        <f t="shared" si="0"/>
        <v>#DIV/0!</v>
      </c>
      <c r="M33" s="7">
        <f t="shared" si="1"/>
        <v>0</v>
      </c>
      <c r="N33" s="7" t="e">
        <f t="shared" si="2"/>
        <v>#DIV/0!</v>
      </c>
      <c r="O33" s="7" t="e">
        <f t="shared" si="3"/>
        <v>#DIV/0!</v>
      </c>
      <c r="P33" s="7" t="e">
        <f t="shared" si="4"/>
        <v>#DIV/0!</v>
      </c>
      <c r="Q33" s="27" t="e">
        <f t="shared" si="5"/>
        <v>#DIV/0!</v>
      </c>
    </row>
    <row r="34" spans="1:17" hidden="1" x14ac:dyDescent="0.25">
      <c r="A34" s="7"/>
      <c r="B34" s="7"/>
      <c r="C34" s="7" t="s">
        <v>24</v>
      </c>
      <c r="D34" s="7"/>
      <c r="E34" s="27"/>
      <c r="F34" s="27"/>
      <c r="G34" s="27"/>
      <c r="H34" s="27"/>
      <c r="I34" s="27"/>
      <c r="J34" s="27"/>
      <c r="K34" s="27"/>
      <c r="L34" s="27" t="e">
        <f t="shared" si="0"/>
        <v>#DIV/0!</v>
      </c>
      <c r="M34" s="7">
        <f t="shared" si="1"/>
        <v>0</v>
      </c>
      <c r="N34" s="7" t="e">
        <f t="shared" si="2"/>
        <v>#DIV/0!</v>
      </c>
      <c r="O34" s="7" t="e">
        <f t="shared" si="3"/>
        <v>#DIV/0!</v>
      </c>
      <c r="P34" s="7" t="e">
        <f t="shared" si="4"/>
        <v>#DIV/0!</v>
      </c>
      <c r="Q34" s="27" t="e">
        <f t="shared" si="5"/>
        <v>#DIV/0!</v>
      </c>
    </row>
    <row r="35" spans="1:17" s="5" customFormat="1" ht="51" hidden="1" customHeight="1" x14ac:dyDescent="0.25">
      <c r="A35" s="7"/>
      <c r="B35" s="10"/>
      <c r="C35" s="7" t="s">
        <v>24</v>
      </c>
      <c r="D35" s="7"/>
      <c r="E35" s="27"/>
      <c r="F35" s="27"/>
      <c r="G35" s="27"/>
      <c r="H35" s="27"/>
      <c r="I35" s="27"/>
      <c r="J35" s="27"/>
      <c r="K35" s="27"/>
      <c r="L35" s="27" t="e">
        <f t="shared" si="0"/>
        <v>#DIV/0!</v>
      </c>
      <c r="M35" s="7">
        <f t="shared" si="1"/>
        <v>0</v>
      </c>
      <c r="N35" s="7" t="e">
        <f t="shared" si="2"/>
        <v>#DIV/0!</v>
      </c>
      <c r="O35" s="7" t="e">
        <f t="shared" si="3"/>
        <v>#DIV/0!</v>
      </c>
      <c r="P35" s="7" t="e">
        <f t="shared" si="4"/>
        <v>#DIV/0!</v>
      </c>
      <c r="Q35" s="27" t="e">
        <f t="shared" si="5"/>
        <v>#DIV/0!</v>
      </c>
    </row>
    <row r="36" spans="1:17" s="5" customFormat="1" ht="76.5" hidden="1" customHeight="1" x14ac:dyDescent="0.25">
      <c r="A36" s="7"/>
      <c r="B36" s="7"/>
      <c r="C36" s="7" t="s">
        <v>24</v>
      </c>
      <c r="D36" s="7"/>
      <c r="E36" s="27"/>
      <c r="F36" s="27"/>
      <c r="G36" s="27"/>
      <c r="H36" s="27"/>
      <c r="I36" s="27"/>
      <c r="J36" s="27"/>
      <c r="K36" s="27"/>
      <c r="L36" s="27" t="e">
        <f t="shared" si="0"/>
        <v>#DIV/0!</v>
      </c>
      <c r="M36" s="7">
        <f t="shared" si="1"/>
        <v>0</v>
      </c>
      <c r="N36" s="7" t="e">
        <f t="shared" si="2"/>
        <v>#DIV/0!</v>
      </c>
      <c r="O36" s="7" t="e">
        <f t="shared" si="3"/>
        <v>#DIV/0!</v>
      </c>
      <c r="P36" s="7" t="e">
        <f t="shared" si="4"/>
        <v>#DIV/0!</v>
      </c>
      <c r="Q36" s="27" t="e">
        <f t="shared" si="5"/>
        <v>#DIV/0!</v>
      </c>
    </row>
    <row r="37" spans="1:17" s="5" customFormat="1" ht="55.5" hidden="1" customHeight="1" x14ac:dyDescent="0.25">
      <c r="A37" s="7"/>
      <c r="B37" s="7"/>
      <c r="C37" s="7" t="s">
        <v>24</v>
      </c>
      <c r="D37" s="7"/>
      <c r="E37" s="27"/>
      <c r="F37" s="27"/>
      <c r="G37" s="27"/>
      <c r="H37" s="27"/>
      <c r="I37" s="27"/>
      <c r="J37" s="27"/>
      <c r="K37" s="27"/>
      <c r="L37" s="27" t="e">
        <f t="shared" si="0"/>
        <v>#DIV/0!</v>
      </c>
      <c r="M37" s="7">
        <f t="shared" si="1"/>
        <v>0</v>
      </c>
      <c r="N37" s="7" t="e">
        <f t="shared" si="2"/>
        <v>#DIV/0!</v>
      </c>
      <c r="O37" s="7" t="e">
        <f t="shared" si="3"/>
        <v>#DIV/0!</v>
      </c>
      <c r="P37" s="7" t="e">
        <f t="shared" si="4"/>
        <v>#DIV/0!</v>
      </c>
      <c r="Q37" s="27" t="e">
        <f t="shared" si="5"/>
        <v>#DIV/0!</v>
      </c>
    </row>
    <row r="38" spans="1:17" s="6" customFormat="1" ht="47.25" hidden="1" customHeight="1" x14ac:dyDescent="0.25">
      <c r="A38" s="7"/>
      <c r="B38" s="7"/>
      <c r="C38" s="7" t="s">
        <v>24</v>
      </c>
      <c r="D38" s="7"/>
      <c r="E38" s="27"/>
      <c r="F38" s="27"/>
      <c r="G38" s="27"/>
      <c r="H38" s="27"/>
      <c r="I38" s="27"/>
      <c r="J38" s="27"/>
      <c r="K38" s="27"/>
      <c r="L38" s="27" t="e">
        <f t="shared" si="0"/>
        <v>#DIV/0!</v>
      </c>
      <c r="M38" s="7">
        <f t="shared" si="1"/>
        <v>0</v>
      </c>
      <c r="N38" s="7" t="e">
        <f t="shared" si="2"/>
        <v>#DIV/0!</v>
      </c>
      <c r="O38" s="7" t="e">
        <f t="shared" si="3"/>
        <v>#DIV/0!</v>
      </c>
      <c r="P38" s="7" t="e">
        <f t="shared" si="4"/>
        <v>#DIV/0!</v>
      </c>
      <c r="Q38" s="27" t="e">
        <f t="shared" si="5"/>
        <v>#DIV/0!</v>
      </c>
    </row>
    <row r="39" spans="1:17" ht="36.75" hidden="1" customHeight="1" x14ac:dyDescent="0.25">
      <c r="A39" s="7"/>
      <c r="B39" s="7"/>
      <c r="C39" s="7" t="s">
        <v>24</v>
      </c>
      <c r="D39" s="7"/>
      <c r="E39" s="27"/>
      <c r="F39" s="27"/>
      <c r="G39" s="27"/>
      <c r="H39" s="27"/>
      <c r="I39" s="27"/>
      <c r="J39" s="27"/>
      <c r="K39" s="27"/>
      <c r="L39" s="27" t="e">
        <f t="shared" si="0"/>
        <v>#DIV/0!</v>
      </c>
      <c r="M39" s="7">
        <f t="shared" si="1"/>
        <v>0</v>
      </c>
      <c r="N39" s="7" t="e">
        <f t="shared" si="2"/>
        <v>#DIV/0!</v>
      </c>
      <c r="O39" s="7" t="e">
        <f t="shared" si="3"/>
        <v>#DIV/0!</v>
      </c>
      <c r="P39" s="7" t="e">
        <f t="shared" si="4"/>
        <v>#DIV/0!</v>
      </c>
      <c r="Q39" s="27" t="e">
        <f t="shared" si="5"/>
        <v>#DIV/0!</v>
      </c>
    </row>
    <row r="40" spans="1:17" x14ac:dyDescent="0.25">
      <c r="A40" s="20"/>
      <c r="B40" s="20"/>
      <c r="C40" s="20"/>
      <c r="D40" s="20"/>
      <c r="E40" s="15"/>
      <c r="F40" s="15"/>
      <c r="G40" s="15"/>
      <c r="H40" s="15"/>
      <c r="I40" s="15"/>
      <c r="J40" s="15"/>
      <c r="K40" s="15"/>
      <c r="L40" s="15"/>
      <c r="M40" s="20"/>
      <c r="N40" s="20"/>
      <c r="O40" s="34"/>
      <c r="P40" s="7"/>
      <c r="Q40" s="35"/>
    </row>
    <row r="41" spans="1:17" ht="15" customHeight="1" x14ac:dyDescent="0.25">
      <c r="A41" s="13" t="s">
        <v>41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5" customHeight="1" x14ac:dyDescent="0.25">
      <c r="A43" s="14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x14ac:dyDescent="0.25">
      <c r="A45" s="20"/>
      <c r="B45" s="20"/>
      <c r="C45" s="20"/>
      <c r="D45" s="20"/>
      <c r="E45" s="15"/>
      <c r="F45" s="15"/>
      <c r="G45" s="15"/>
      <c r="H45" s="15"/>
      <c r="I45" s="15"/>
      <c r="J45" s="15"/>
      <c r="K45" s="15"/>
      <c r="L45" s="15"/>
      <c r="M45" s="20"/>
      <c r="N45" s="20"/>
      <c r="O45" s="20"/>
      <c r="P45" s="20"/>
      <c r="Q45" s="15"/>
    </row>
    <row r="46" spans="1:17" x14ac:dyDescent="0.25">
      <c r="A46" s="14" t="s">
        <v>42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20"/>
      <c r="Q46" s="15"/>
    </row>
  </sheetData>
  <mergeCells count="17">
    <mergeCell ref="A46:O46"/>
    <mergeCell ref="A41:Q42"/>
    <mergeCell ref="A43:Q44"/>
    <mergeCell ref="P18:P19"/>
    <mergeCell ref="A18:A19"/>
    <mergeCell ref="B18:B19"/>
    <mergeCell ref="C18:D18"/>
    <mergeCell ref="N12:O12"/>
    <mergeCell ref="B14:P14"/>
    <mergeCell ref="D15:L15"/>
    <mergeCell ref="Q18:Q19"/>
    <mergeCell ref="A17:B17"/>
    <mergeCell ref="C17:D17"/>
    <mergeCell ref="L18:L19"/>
    <mergeCell ref="M18:M19"/>
    <mergeCell ref="N18:N19"/>
    <mergeCell ref="O18:O19"/>
  </mergeCells>
  <conditionalFormatting sqref="P20:P40">
    <cfRule type="containsText" dxfId="41" priority="46" operator="containsText" text="НЕ">
      <formula>NOT(ISERROR(SEARCH("НЕ",P20)))</formula>
    </cfRule>
    <cfRule type="containsText" dxfId="40" priority="47" operator="containsText" text="ОДНОРОДНЫЕ">
      <formula>NOT(ISERROR(SEARCH("ОДНОРОДНЫЕ",P20)))</formula>
    </cfRule>
    <cfRule type="containsText" dxfId="39" priority="48" operator="containsText" text="НЕОДНОРОДНЫЕ">
      <formula>NOT(ISERROR(SEARCH("НЕОДНОРОДНЫЕ",P20)))</formula>
    </cfRule>
  </conditionalFormatting>
  <conditionalFormatting sqref="P20:P40">
    <cfRule type="containsText" dxfId="38" priority="43" operator="containsText" text="НЕОДНОРОДНЫЕ">
      <formula>NOT(ISERROR(SEARCH("НЕОДНОРОДНЫЕ",P20)))</formula>
    </cfRule>
    <cfRule type="containsText" dxfId="37" priority="44" operator="containsText" text="ОДНОРОДНЫЕ">
      <formula>NOT(ISERROR(SEARCH("ОДНОРОДНЫЕ",P20)))</formula>
    </cfRule>
    <cfRule type="containsText" dxfId="36" priority="45" operator="containsText" text="НЕОДНОРОДНЫЕ">
      <formula>NOT(ISERROR(SEARCH("НЕОДНОРОДНЫЕ",P20)))</formula>
    </cfRule>
  </conditionalFormatting>
  <conditionalFormatting sqref="P27:P30">
    <cfRule type="containsText" dxfId="35" priority="34" operator="containsText" text="НЕ">
      <formula>NOT(ISERROR(SEARCH("НЕ",P27)))</formula>
    </cfRule>
    <cfRule type="containsText" dxfId="34" priority="35" operator="containsText" text="ОДНОРОДНЫЕ">
      <formula>NOT(ISERROR(SEARCH("ОДНОРОДНЫЕ",P27)))</formula>
    </cfRule>
    <cfRule type="containsText" dxfId="33" priority="36" operator="containsText" text="НЕОДНОРОДНЫЕ">
      <formula>NOT(ISERROR(SEARCH("НЕОДНОРОДНЫЕ",P27)))</formula>
    </cfRule>
  </conditionalFormatting>
  <conditionalFormatting sqref="P27:P30">
    <cfRule type="containsText" dxfId="32" priority="31" operator="containsText" text="НЕОДНОРОДНЫЕ">
      <formula>NOT(ISERROR(SEARCH("НЕОДНОРОДНЫЕ",P27)))</formula>
    </cfRule>
    <cfRule type="containsText" dxfId="31" priority="32" operator="containsText" text="ОДНОРОДНЫЕ">
      <formula>NOT(ISERROR(SEARCH("ОДНОРОДНЫЕ",P27)))</formula>
    </cfRule>
    <cfRule type="containsText" dxfId="30" priority="33" operator="containsText" text="НЕОДНОРОДНЫЕ">
      <formula>NOT(ISERROR(SEARCH("НЕОДНОРОДНЫЕ",P27)))</formula>
    </cfRule>
  </conditionalFormatting>
  <conditionalFormatting sqref="P31:P32">
    <cfRule type="containsText" dxfId="29" priority="28" operator="containsText" text="НЕ">
      <formula>NOT(ISERROR(SEARCH("НЕ",P31)))</formula>
    </cfRule>
    <cfRule type="containsText" dxfId="28" priority="29" operator="containsText" text="ОДНОРОДНЫЕ">
      <formula>NOT(ISERROR(SEARCH("ОДНОРОДНЫЕ",P31)))</formula>
    </cfRule>
    <cfRule type="containsText" dxfId="27" priority="30" operator="containsText" text="НЕОДНОРОДНЫЕ">
      <formula>NOT(ISERROR(SEARCH("НЕОДНОРОДНЫЕ",P31)))</formula>
    </cfRule>
  </conditionalFormatting>
  <conditionalFormatting sqref="P31:P32">
    <cfRule type="containsText" dxfId="26" priority="25" operator="containsText" text="НЕОДНОРОДНЫЕ">
      <formula>NOT(ISERROR(SEARCH("НЕОДНОРОДНЫЕ",P31)))</formula>
    </cfRule>
    <cfRule type="containsText" dxfId="25" priority="26" operator="containsText" text="ОДНОРОДНЫЕ">
      <formula>NOT(ISERROR(SEARCH("ОДНОРОДНЫЕ",P31)))</formula>
    </cfRule>
    <cfRule type="containsText" dxfId="24" priority="27" operator="containsText" text="НЕОДНОРОДНЫЕ">
      <formula>NOT(ISERROR(SEARCH("НЕОДНОРОДНЫЕ",P31)))</formula>
    </cfRule>
  </conditionalFormatting>
  <conditionalFormatting sqref="P33">
    <cfRule type="containsText" dxfId="23" priority="22" operator="containsText" text="НЕ">
      <formula>NOT(ISERROR(SEARCH("НЕ",P33)))</formula>
    </cfRule>
    <cfRule type="containsText" dxfId="22" priority="23" operator="containsText" text="ОДНОРОДНЫЕ">
      <formula>NOT(ISERROR(SEARCH("ОДНОРОДНЫЕ",P33)))</formula>
    </cfRule>
    <cfRule type="containsText" dxfId="21" priority="24" operator="containsText" text="НЕОДНОРОДНЫЕ">
      <formula>NOT(ISERROR(SEARCH("НЕОДНОРОДНЫЕ",P33)))</formula>
    </cfRule>
  </conditionalFormatting>
  <conditionalFormatting sqref="P33">
    <cfRule type="containsText" dxfId="20" priority="19" operator="containsText" text="НЕОДНОРОДНЫЕ">
      <formula>NOT(ISERROR(SEARCH("НЕОДНОРОДНЫЕ",P33)))</formula>
    </cfRule>
    <cfRule type="containsText" dxfId="19" priority="20" operator="containsText" text="ОДНОРОДНЫЕ">
      <formula>NOT(ISERROR(SEARCH("ОДНОРОДНЫЕ",P33)))</formula>
    </cfRule>
    <cfRule type="containsText" dxfId="18" priority="21" operator="containsText" text="НЕОДНОРОДНЫЕ">
      <formula>NOT(ISERROR(SEARCH("НЕОДНОРОДНЫЕ",P33)))</formula>
    </cfRule>
  </conditionalFormatting>
  <conditionalFormatting sqref="P34:P35">
    <cfRule type="containsText" dxfId="17" priority="16" operator="containsText" text="НЕ">
      <formula>NOT(ISERROR(SEARCH("НЕ",P34)))</formula>
    </cfRule>
    <cfRule type="containsText" dxfId="16" priority="17" operator="containsText" text="ОДНОРОДНЫЕ">
      <formula>NOT(ISERROR(SEARCH("ОДНОРОДНЫЕ",P34)))</formula>
    </cfRule>
    <cfRule type="containsText" dxfId="15" priority="18" operator="containsText" text="НЕОДНОРОДНЫЕ">
      <formula>NOT(ISERROR(SEARCH("НЕОДНОРОДНЫЕ",P34)))</formula>
    </cfRule>
  </conditionalFormatting>
  <conditionalFormatting sqref="P34:P35">
    <cfRule type="containsText" dxfId="14" priority="13" operator="containsText" text="НЕОДНОРОДНЫЕ">
      <formula>NOT(ISERROR(SEARCH("НЕОДНОРОДНЫЕ",P34)))</formula>
    </cfRule>
    <cfRule type="containsText" dxfId="13" priority="14" operator="containsText" text="ОДНОРОДНЫЕ">
      <formula>NOT(ISERROR(SEARCH("ОДНОРОДНЫЕ",P34)))</formula>
    </cfRule>
    <cfRule type="containsText" dxfId="12" priority="15" operator="containsText" text="НЕОДНОРОДНЫЕ">
      <formula>NOT(ISERROR(SEARCH("НЕОДНОРОДНЫЕ",P34)))</formula>
    </cfRule>
  </conditionalFormatting>
  <conditionalFormatting sqref="P35:P37">
    <cfRule type="containsText" dxfId="11" priority="10" operator="containsText" text="НЕ">
      <formula>NOT(ISERROR(SEARCH("НЕ",P35)))</formula>
    </cfRule>
    <cfRule type="containsText" dxfId="10" priority="11" operator="containsText" text="ОДНОРОДНЫЕ">
      <formula>NOT(ISERROR(SEARCH("ОДНОРОДНЫЕ",P35)))</formula>
    </cfRule>
    <cfRule type="containsText" dxfId="9" priority="12" operator="containsText" text="НЕОДНОРОДНЫЕ">
      <formula>NOT(ISERROR(SEARCH("НЕОДНОРОДНЫЕ",P35)))</formula>
    </cfRule>
  </conditionalFormatting>
  <conditionalFormatting sqref="P35:P37">
    <cfRule type="containsText" dxfId="8" priority="7" operator="containsText" text="НЕОДНОРОДНЫЕ">
      <formula>NOT(ISERROR(SEARCH("НЕОДНОРОДНЫЕ",P35)))</formula>
    </cfRule>
    <cfRule type="containsText" dxfId="7" priority="8" operator="containsText" text="ОДНОРОДНЫЕ">
      <formula>NOT(ISERROR(SEARCH("ОДНОРОДНЫЕ",P35)))</formula>
    </cfRule>
    <cfRule type="containsText" dxfId="6" priority="9" operator="containsText" text="НЕОДНОРОДНЫЕ">
      <formula>NOT(ISERROR(SEARCH("НЕОДНОРОДНЫЕ",P35)))</formula>
    </cfRule>
  </conditionalFormatting>
  <conditionalFormatting sqref="P38:P39">
    <cfRule type="containsText" dxfId="5" priority="4" operator="containsText" text="НЕ">
      <formula>NOT(ISERROR(SEARCH("НЕ",P38)))</formula>
    </cfRule>
    <cfRule type="containsText" dxfId="4" priority="5" operator="containsText" text="ОДНОРОДНЫЕ">
      <formula>NOT(ISERROR(SEARCH("ОДНОРОДНЫЕ",P38)))</formula>
    </cfRule>
    <cfRule type="containsText" dxfId="3" priority="6" operator="containsText" text="НЕОДНОРОДНЫЕ">
      <formula>NOT(ISERROR(SEARCH("НЕОДНОРОДНЫЕ",P38)))</formula>
    </cfRule>
  </conditionalFormatting>
  <conditionalFormatting sqref="P38:P39">
    <cfRule type="containsText" dxfId="2" priority="1" operator="containsText" text="НЕОДНОРОДНЫЕ">
      <formula>NOT(ISERROR(SEARCH("НЕОДНОРОДНЫЕ",P38)))</formula>
    </cfRule>
    <cfRule type="containsText" dxfId="1" priority="2" operator="containsText" text="ОДНОРОДНЫЕ">
      <formula>NOT(ISERROR(SEARCH("ОДНОРОДНЫЕ",P38)))</formula>
    </cfRule>
    <cfRule type="containsText" dxfId="0" priority="3" operator="containsText" text="НЕОДНОРОДНЫЕ">
      <formula>NOT(ISERROR(SEARCH("НЕОДНОРОДНЫЕ",P38)))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2022-09-26T06:33:16Z</dcterms:modified>
</cp:coreProperties>
</file>