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25" i="1" l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K225" i="1"/>
  <c r="P225" i="1" s="1"/>
  <c r="K226" i="1"/>
  <c r="P226" i="1" s="1"/>
  <c r="K227" i="1"/>
  <c r="P227" i="1" s="1"/>
  <c r="K228" i="1"/>
  <c r="P228" i="1" s="1"/>
  <c r="K229" i="1"/>
  <c r="P229" i="1" s="1"/>
  <c r="K230" i="1"/>
  <c r="P230" i="1" s="1"/>
  <c r="K231" i="1"/>
  <c r="P231" i="1" s="1"/>
  <c r="K232" i="1"/>
  <c r="P232" i="1" s="1"/>
  <c r="K233" i="1"/>
  <c r="P233" i="1" s="1"/>
  <c r="K234" i="1"/>
  <c r="P234" i="1" s="1"/>
  <c r="K235" i="1"/>
  <c r="P235" i="1" s="1"/>
  <c r="K236" i="1"/>
  <c r="P236" i="1" s="1"/>
  <c r="K237" i="1"/>
  <c r="P237" i="1" s="1"/>
  <c r="K238" i="1"/>
  <c r="P238" i="1" s="1"/>
  <c r="K239" i="1"/>
  <c r="P239" i="1" s="1"/>
  <c r="K240" i="1"/>
  <c r="P240" i="1" s="1"/>
  <c r="K241" i="1"/>
  <c r="P241" i="1" s="1"/>
  <c r="K242" i="1"/>
  <c r="P242" i="1" s="1"/>
  <c r="K243" i="1"/>
  <c r="P243" i="1" s="1"/>
  <c r="K244" i="1"/>
  <c r="P244" i="1" s="1"/>
  <c r="K245" i="1"/>
  <c r="P245" i="1" s="1"/>
  <c r="K246" i="1"/>
  <c r="P246" i="1" s="1"/>
  <c r="K247" i="1"/>
  <c r="P247" i="1" s="1"/>
  <c r="K248" i="1"/>
  <c r="P248" i="1" s="1"/>
  <c r="K249" i="1"/>
  <c r="P249" i="1" s="1"/>
  <c r="K250" i="1"/>
  <c r="P250" i="1" s="1"/>
  <c r="K251" i="1"/>
  <c r="P251" i="1" s="1"/>
  <c r="K252" i="1"/>
  <c r="P252" i="1" s="1"/>
  <c r="K253" i="1"/>
  <c r="P253" i="1" s="1"/>
  <c r="K254" i="1"/>
  <c r="P254" i="1" s="1"/>
  <c r="K255" i="1"/>
  <c r="P255" i="1" s="1"/>
  <c r="K256" i="1"/>
  <c r="P256" i="1" s="1"/>
  <c r="K257" i="1"/>
  <c r="P257" i="1" s="1"/>
  <c r="K258" i="1"/>
  <c r="P258" i="1" s="1"/>
  <c r="K259" i="1"/>
  <c r="P259" i="1" s="1"/>
  <c r="K260" i="1"/>
  <c r="P260" i="1" s="1"/>
  <c r="K261" i="1"/>
  <c r="P261" i="1" s="1"/>
  <c r="K262" i="1"/>
  <c r="P262" i="1" s="1"/>
  <c r="K263" i="1"/>
  <c r="P263" i="1" s="1"/>
  <c r="K264" i="1"/>
  <c r="P264" i="1" s="1"/>
  <c r="K265" i="1"/>
  <c r="P265" i="1" s="1"/>
  <c r="K266" i="1"/>
  <c r="P266" i="1" s="1"/>
  <c r="K267" i="1"/>
  <c r="P267" i="1" s="1"/>
  <c r="K268" i="1"/>
  <c r="P268" i="1" s="1"/>
  <c r="K269" i="1"/>
  <c r="P269" i="1" s="1"/>
  <c r="K270" i="1"/>
  <c r="P270" i="1" s="1"/>
  <c r="K271" i="1"/>
  <c r="P271" i="1" s="1"/>
  <c r="K272" i="1"/>
  <c r="P272" i="1" s="1"/>
  <c r="K273" i="1"/>
  <c r="P273" i="1" s="1"/>
  <c r="K274" i="1"/>
  <c r="P274" i="1" s="1"/>
  <c r="K275" i="1"/>
  <c r="P275" i="1" s="1"/>
  <c r="K276" i="1"/>
  <c r="P276" i="1" s="1"/>
  <c r="K277" i="1"/>
  <c r="P277" i="1" s="1"/>
  <c r="K278" i="1"/>
  <c r="P278" i="1" s="1"/>
  <c r="K279" i="1"/>
  <c r="P279" i="1" s="1"/>
  <c r="K280" i="1"/>
  <c r="P280" i="1" s="1"/>
  <c r="K281" i="1"/>
  <c r="P281" i="1" s="1"/>
  <c r="K282" i="1"/>
  <c r="P282" i="1" s="1"/>
  <c r="K283" i="1"/>
  <c r="P283" i="1" s="1"/>
  <c r="K284" i="1"/>
  <c r="P284" i="1" s="1"/>
  <c r="K285" i="1"/>
  <c r="P285" i="1" s="1"/>
  <c r="K286" i="1"/>
  <c r="P286" i="1" s="1"/>
  <c r="K287" i="1"/>
  <c r="P287" i="1" s="1"/>
  <c r="K288" i="1"/>
  <c r="P288" i="1" s="1"/>
  <c r="K289" i="1"/>
  <c r="P289" i="1" s="1"/>
  <c r="K290" i="1"/>
  <c r="P290" i="1" s="1"/>
  <c r="K291" i="1"/>
  <c r="P291" i="1" s="1"/>
  <c r="K292" i="1"/>
  <c r="P292" i="1" s="1"/>
  <c r="K293" i="1"/>
  <c r="P293" i="1" s="1"/>
  <c r="K294" i="1"/>
  <c r="P294" i="1" s="1"/>
  <c r="K295" i="1"/>
  <c r="P295" i="1" s="1"/>
  <c r="K296" i="1"/>
  <c r="P296" i="1" s="1"/>
  <c r="K297" i="1"/>
  <c r="P297" i="1" s="1"/>
  <c r="K298" i="1"/>
  <c r="P298" i="1" s="1"/>
  <c r="K299" i="1"/>
  <c r="P299" i="1" s="1"/>
  <c r="K300" i="1"/>
  <c r="P300" i="1" s="1"/>
  <c r="K301" i="1"/>
  <c r="P301" i="1" s="1"/>
  <c r="K302" i="1"/>
  <c r="P302" i="1" s="1"/>
  <c r="K303" i="1"/>
  <c r="P303" i="1" s="1"/>
  <c r="K304" i="1"/>
  <c r="P304" i="1" s="1"/>
  <c r="K305" i="1"/>
  <c r="P305" i="1" s="1"/>
  <c r="N304" i="1" l="1"/>
  <c r="O304" i="1" s="1"/>
  <c r="N300" i="1"/>
  <c r="O300" i="1" s="1"/>
  <c r="N296" i="1"/>
  <c r="O296" i="1" s="1"/>
  <c r="N292" i="1"/>
  <c r="O292" i="1" s="1"/>
  <c r="N288" i="1"/>
  <c r="O288" i="1" s="1"/>
  <c r="N305" i="1"/>
  <c r="O305" i="1" s="1"/>
  <c r="N301" i="1"/>
  <c r="O301" i="1" s="1"/>
  <c r="N297" i="1"/>
  <c r="O297" i="1" s="1"/>
  <c r="N293" i="1"/>
  <c r="O293" i="1" s="1"/>
  <c r="N289" i="1"/>
  <c r="O289" i="1" s="1"/>
  <c r="N285" i="1"/>
  <c r="O285" i="1" s="1"/>
  <c r="N302" i="1"/>
  <c r="O302" i="1" s="1"/>
  <c r="N298" i="1"/>
  <c r="O298" i="1" s="1"/>
  <c r="N294" i="1"/>
  <c r="O294" i="1" s="1"/>
  <c r="N290" i="1"/>
  <c r="O290" i="1" s="1"/>
  <c r="N286" i="1"/>
  <c r="O286" i="1" s="1"/>
  <c r="N303" i="1"/>
  <c r="O303" i="1" s="1"/>
  <c r="N299" i="1"/>
  <c r="O299" i="1" s="1"/>
  <c r="N295" i="1"/>
  <c r="O295" i="1" s="1"/>
  <c r="N291" i="1"/>
  <c r="O291" i="1" s="1"/>
  <c r="N287" i="1"/>
  <c r="O287" i="1" s="1"/>
  <c r="N280" i="1"/>
  <c r="O280" i="1" s="1"/>
  <c r="N256" i="1"/>
  <c r="O256" i="1" s="1"/>
  <c r="N248" i="1"/>
  <c r="O248" i="1" s="1"/>
  <c r="N240" i="1"/>
  <c r="O240" i="1" s="1"/>
  <c r="N232" i="1"/>
  <c r="O232" i="1" s="1"/>
  <c r="N283" i="1"/>
  <c r="O283" i="1" s="1"/>
  <c r="N279" i="1"/>
  <c r="O279" i="1" s="1"/>
  <c r="N275" i="1"/>
  <c r="O275" i="1" s="1"/>
  <c r="N255" i="1"/>
  <c r="O255" i="1" s="1"/>
  <c r="N273" i="1"/>
  <c r="O273" i="1" s="1"/>
  <c r="N269" i="1"/>
  <c r="O269" i="1" s="1"/>
  <c r="N265" i="1"/>
  <c r="O265" i="1" s="1"/>
  <c r="N261" i="1"/>
  <c r="O261" i="1" s="1"/>
  <c r="N249" i="1"/>
  <c r="O249" i="1" s="1"/>
  <c r="N245" i="1"/>
  <c r="O245" i="1" s="1"/>
  <c r="N241" i="1"/>
  <c r="O241" i="1" s="1"/>
  <c r="N237" i="1"/>
  <c r="O237" i="1" s="1"/>
  <c r="N233" i="1"/>
  <c r="O233" i="1" s="1"/>
  <c r="N229" i="1"/>
  <c r="O229" i="1" s="1"/>
  <c r="N225" i="1"/>
  <c r="O225" i="1" s="1"/>
  <c r="N274" i="1"/>
  <c r="O274" i="1" s="1"/>
  <c r="N270" i="1"/>
  <c r="O270" i="1" s="1"/>
  <c r="N266" i="1"/>
  <c r="O266" i="1" s="1"/>
  <c r="N262" i="1"/>
  <c r="O262" i="1" s="1"/>
  <c r="N246" i="1"/>
  <c r="O246" i="1" s="1"/>
  <c r="N242" i="1"/>
  <c r="O242" i="1" s="1"/>
  <c r="N234" i="1"/>
  <c r="O234" i="1" s="1"/>
  <c r="N284" i="1"/>
  <c r="O284" i="1" s="1"/>
  <c r="N282" i="1"/>
  <c r="O282" i="1" s="1"/>
  <c r="N281" i="1"/>
  <c r="O281" i="1" s="1"/>
  <c r="N278" i="1"/>
  <c r="O278" i="1" s="1"/>
  <c r="N277" i="1"/>
  <c r="O277" i="1" s="1"/>
  <c r="N276" i="1"/>
  <c r="O276" i="1" s="1"/>
  <c r="N271" i="1"/>
  <c r="O271" i="1" s="1"/>
  <c r="N267" i="1"/>
  <c r="O267" i="1" s="1"/>
  <c r="N272" i="1"/>
  <c r="O272" i="1" s="1"/>
  <c r="N268" i="1"/>
  <c r="O268" i="1" s="1"/>
  <c r="N263" i="1"/>
  <c r="O263" i="1" s="1"/>
  <c r="N259" i="1"/>
  <c r="O259" i="1" s="1"/>
  <c r="N264" i="1"/>
  <c r="O264" i="1" s="1"/>
  <c r="N260" i="1"/>
  <c r="O260" i="1" s="1"/>
  <c r="N258" i="1"/>
  <c r="O258" i="1" s="1"/>
  <c r="N251" i="1"/>
  <c r="O251" i="1" s="1"/>
  <c r="N247" i="1"/>
  <c r="O247" i="1" s="1"/>
  <c r="N244" i="1"/>
  <c r="O244" i="1" s="1"/>
  <c r="N243" i="1"/>
  <c r="O243" i="1" s="1"/>
  <c r="N239" i="1"/>
  <c r="O239" i="1" s="1"/>
  <c r="N238" i="1"/>
  <c r="O238" i="1" s="1"/>
  <c r="N236" i="1"/>
  <c r="O236" i="1" s="1"/>
  <c r="N235" i="1"/>
  <c r="O235" i="1" s="1"/>
  <c r="N231" i="1"/>
  <c r="O231" i="1" s="1"/>
  <c r="N230" i="1"/>
  <c r="O230" i="1" s="1"/>
  <c r="N228" i="1"/>
  <c r="O228" i="1" s="1"/>
  <c r="N227" i="1"/>
  <c r="O227" i="1" s="1"/>
  <c r="N226" i="1"/>
  <c r="O226" i="1" s="1"/>
  <c r="N257" i="1"/>
  <c r="O257" i="1" s="1"/>
  <c r="N254" i="1"/>
  <c r="O254" i="1" s="1"/>
  <c r="N253" i="1"/>
  <c r="O253" i="1" s="1"/>
  <c r="N252" i="1"/>
  <c r="O252" i="1" s="1"/>
  <c r="N250" i="1"/>
  <c r="O250" i="1" s="1"/>
  <c r="M111" i="1"/>
  <c r="L111" i="1"/>
  <c r="K111" i="1"/>
  <c r="P111" i="1" s="1"/>
  <c r="M110" i="1"/>
  <c r="L110" i="1"/>
  <c r="K110" i="1"/>
  <c r="P110" i="1" s="1"/>
  <c r="M109" i="1"/>
  <c r="L109" i="1"/>
  <c r="K109" i="1"/>
  <c r="P109" i="1" s="1"/>
  <c r="M108" i="1"/>
  <c r="L108" i="1"/>
  <c r="K108" i="1"/>
  <c r="P108" i="1" s="1"/>
  <c r="M107" i="1"/>
  <c r="L107" i="1"/>
  <c r="K107" i="1"/>
  <c r="P107" i="1" s="1"/>
  <c r="M106" i="1"/>
  <c r="L106" i="1"/>
  <c r="K106" i="1"/>
  <c r="P106" i="1" s="1"/>
  <c r="M105" i="1"/>
  <c r="L105" i="1"/>
  <c r="K105" i="1"/>
  <c r="P105" i="1" s="1"/>
  <c r="M104" i="1"/>
  <c r="L104" i="1"/>
  <c r="K104" i="1"/>
  <c r="P104" i="1" s="1"/>
  <c r="M103" i="1"/>
  <c r="L103" i="1"/>
  <c r="K103" i="1"/>
  <c r="P103" i="1" s="1"/>
  <c r="M102" i="1"/>
  <c r="L102" i="1"/>
  <c r="K102" i="1"/>
  <c r="P102" i="1" s="1"/>
  <c r="M101" i="1"/>
  <c r="L101" i="1"/>
  <c r="K101" i="1"/>
  <c r="P101" i="1" s="1"/>
  <c r="M100" i="1"/>
  <c r="L100" i="1"/>
  <c r="K100" i="1"/>
  <c r="P100" i="1" s="1"/>
  <c r="M99" i="1"/>
  <c r="L99" i="1"/>
  <c r="K99" i="1"/>
  <c r="P99" i="1" s="1"/>
  <c r="M98" i="1"/>
  <c r="L98" i="1"/>
  <c r="K98" i="1"/>
  <c r="P98" i="1" s="1"/>
  <c r="M97" i="1"/>
  <c r="L97" i="1"/>
  <c r="K97" i="1"/>
  <c r="P97" i="1" s="1"/>
  <c r="M96" i="1"/>
  <c r="L96" i="1"/>
  <c r="K96" i="1"/>
  <c r="P96" i="1" s="1"/>
  <c r="M95" i="1"/>
  <c r="L95" i="1"/>
  <c r="K95" i="1"/>
  <c r="P95" i="1" s="1"/>
  <c r="M94" i="1"/>
  <c r="L94" i="1"/>
  <c r="K94" i="1"/>
  <c r="P94" i="1" s="1"/>
  <c r="M93" i="1"/>
  <c r="L93" i="1"/>
  <c r="K93" i="1"/>
  <c r="P93" i="1" s="1"/>
  <c r="M92" i="1"/>
  <c r="L92" i="1"/>
  <c r="K92" i="1"/>
  <c r="P92" i="1" s="1"/>
  <c r="M91" i="1"/>
  <c r="L91" i="1"/>
  <c r="K91" i="1"/>
  <c r="P91" i="1" s="1"/>
  <c r="M90" i="1"/>
  <c r="L90" i="1"/>
  <c r="K90" i="1"/>
  <c r="P90" i="1" s="1"/>
  <c r="M89" i="1"/>
  <c r="L89" i="1"/>
  <c r="K89" i="1"/>
  <c r="P89" i="1" s="1"/>
  <c r="M88" i="1"/>
  <c r="L88" i="1"/>
  <c r="K88" i="1"/>
  <c r="P88" i="1" s="1"/>
  <c r="M87" i="1"/>
  <c r="L87" i="1"/>
  <c r="K87" i="1"/>
  <c r="P87" i="1" s="1"/>
  <c r="M86" i="1"/>
  <c r="L86" i="1"/>
  <c r="K86" i="1"/>
  <c r="P86" i="1" s="1"/>
  <c r="M85" i="1"/>
  <c r="L85" i="1"/>
  <c r="K85" i="1"/>
  <c r="P85" i="1" s="1"/>
  <c r="M84" i="1"/>
  <c r="L84" i="1"/>
  <c r="K84" i="1"/>
  <c r="P84" i="1" s="1"/>
  <c r="M83" i="1"/>
  <c r="L83" i="1"/>
  <c r="K83" i="1"/>
  <c r="P83" i="1" s="1"/>
  <c r="M82" i="1"/>
  <c r="L82" i="1"/>
  <c r="K82" i="1"/>
  <c r="P82" i="1" s="1"/>
  <c r="M81" i="1"/>
  <c r="L81" i="1"/>
  <c r="K81" i="1"/>
  <c r="P81" i="1" s="1"/>
  <c r="M80" i="1"/>
  <c r="L80" i="1"/>
  <c r="K80" i="1"/>
  <c r="P80" i="1" s="1"/>
  <c r="M79" i="1"/>
  <c r="L79" i="1"/>
  <c r="K79" i="1"/>
  <c r="P79" i="1" s="1"/>
  <c r="M78" i="1"/>
  <c r="L78" i="1"/>
  <c r="K78" i="1"/>
  <c r="P78" i="1" s="1"/>
  <c r="M77" i="1"/>
  <c r="L77" i="1"/>
  <c r="K77" i="1"/>
  <c r="P77" i="1" s="1"/>
  <c r="M76" i="1"/>
  <c r="L76" i="1"/>
  <c r="K76" i="1"/>
  <c r="P76" i="1" s="1"/>
  <c r="M75" i="1"/>
  <c r="L75" i="1"/>
  <c r="K75" i="1"/>
  <c r="P75" i="1" s="1"/>
  <c r="M74" i="1"/>
  <c r="L74" i="1"/>
  <c r="K74" i="1"/>
  <c r="P74" i="1" s="1"/>
  <c r="M73" i="1"/>
  <c r="L73" i="1"/>
  <c r="K73" i="1"/>
  <c r="P73" i="1" s="1"/>
  <c r="M72" i="1"/>
  <c r="L72" i="1"/>
  <c r="K72" i="1"/>
  <c r="P72" i="1" s="1"/>
  <c r="M71" i="1"/>
  <c r="L71" i="1"/>
  <c r="K71" i="1"/>
  <c r="P71" i="1" s="1"/>
  <c r="M70" i="1"/>
  <c r="L70" i="1"/>
  <c r="K70" i="1"/>
  <c r="P70" i="1" s="1"/>
  <c r="M69" i="1"/>
  <c r="L69" i="1"/>
  <c r="K69" i="1"/>
  <c r="P69" i="1" s="1"/>
  <c r="M68" i="1"/>
  <c r="L68" i="1"/>
  <c r="K68" i="1"/>
  <c r="P68" i="1" s="1"/>
  <c r="M67" i="1"/>
  <c r="L67" i="1"/>
  <c r="K67" i="1"/>
  <c r="P67" i="1" s="1"/>
  <c r="K114" i="1"/>
  <c r="P114" i="1" s="1"/>
  <c r="L114" i="1"/>
  <c r="M114" i="1"/>
  <c r="K115" i="1"/>
  <c r="P115" i="1" s="1"/>
  <c r="L115" i="1"/>
  <c r="M115" i="1"/>
  <c r="K116" i="1"/>
  <c r="P116" i="1" s="1"/>
  <c r="L116" i="1"/>
  <c r="M116" i="1"/>
  <c r="K117" i="1"/>
  <c r="P117" i="1" s="1"/>
  <c r="L117" i="1"/>
  <c r="M117" i="1"/>
  <c r="K118" i="1"/>
  <c r="P118" i="1" s="1"/>
  <c r="L118" i="1"/>
  <c r="M118" i="1"/>
  <c r="K119" i="1"/>
  <c r="P119" i="1" s="1"/>
  <c r="L119" i="1"/>
  <c r="M119" i="1"/>
  <c r="K120" i="1"/>
  <c r="P120" i="1" s="1"/>
  <c r="L120" i="1"/>
  <c r="M120" i="1"/>
  <c r="K121" i="1"/>
  <c r="P121" i="1" s="1"/>
  <c r="L121" i="1"/>
  <c r="M121" i="1"/>
  <c r="K122" i="1"/>
  <c r="P122" i="1" s="1"/>
  <c r="L122" i="1"/>
  <c r="M122" i="1"/>
  <c r="K123" i="1"/>
  <c r="P123" i="1" s="1"/>
  <c r="L123" i="1"/>
  <c r="M123" i="1"/>
  <c r="K124" i="1"/>
  <c r="P124" i="1" s="1"/>
  <c r="L124" i="1"/>
  <c r="M124" i="1"/>
  <c r="K125" i="1"/>
  <c r="P125" i="1" s="1"/>
  <c r="L125" i="1"/>
  <c r="M125" i="1"/>
  <c r="K126" i="1"/>
  <c r="P126" i="1" s="1"/>
  <c r="L126" i="1"/>
  <c r="M126" i="1"/>
  <c r="K127" i="1"/>
  <c r="P127" i="1" s="1"/>
  <c r="L127" i="1"/>
  <c r="M127" i="1"/>
  <c r="K128" i="1"/>
  <c r="P128" i="1" s="1"/>
  <c r="L128" i="1"/>
  <c r="M128" i="1"/>
  <c r="K129" i="1"/>
  <c r="P129" i="1" s="1"/>
  <c r="L129" i="1"/>
  <c r="M129" i="1"/>
  <c r="K130" i="1"/>
  <c r="P130" i="1" s="1"/>
  <c r="L130" i="1"/>
  <c r="M130" i="1"/>
  <c r="K131" i="1"/>
  <c r="P131" i="1" s="1"/>
  <c r="L131" i="1"/>
  <c r="M131" i="1"/>
  <c r="K132" i="1"/>
  <c r="P132" i="1" s="1"/>
  <c r="L132" i="1"/>
  <c r="M132" i="1"/>
  <c r="K133" i="1"/>
  <c r="P133" i="1" s="1"/>
  <c r="L133" i="1"/>
  <c r="M133" i="1"/>
  <c r="K134" i="1"/>
  <c r="P134" i="1" s="1"/>
  <c r="L134" i="1"/>
  <c r="M134" i="1"/>
  <c r="K135" i="1"/>
  <c r="P135" i="1" s="1"/>
  <c r="L135" i="1"/>
  <c r="M135" i="1"/>
  <c r="K136" i="1"/>
  <c r="P136" i="1" s="1"/>
  <c r="L136" i="1"/>
  <c r="M136" i="1"/>
  <c r="K137" i="1"/>
  <c r="P137" i="1" s="1"/>
  <c r="L137" i="1"/>
  <c r="M137" i="1"/>
  <c r="K138" i="1"/>
  <c r="P138" i="1" s="1"/>
  <c r="L138" i="1"/>
  <c r="M138" i="1"/>
  <c r="K139" i="1"/>
  <c r="P139" i="1" s="1"/>
  <c r="L139" i="1"/>
  <c r="M139" i="1"/>
  <c r="K140" i="1"/>
  <c r="P140" i="1" s="1"/>
  <c r="L140" i="1"/>
  <c r="M140" i="1"/>
  <c r="K141" i="1"/>
  <c r="P141" i="1" s="1"/>
  <c r="L141" i="1"/>
  <c r="M141" i="1"/>
  <c r="K142" i="1"/>
  <c r="P142" i="1" s="1"/>
  <c r="L142" i="1"/>
  <c r="M142" i="1"/>
  <c r="K143" i="1"/>
  <c r="P143" i="1" s="1"/>
  <c r="L143" i="1"/>
  <c r="M143" i="1"/>
  <c r="K144" i="1"/>
  <c r="P144" i="1" s="1"/>
  <c r="L144" i="1"/>
  <c r="M144" i="1"/>
  <c r="K145" i="1"/>
  <c r="P145" i="1" s="1"/>
  <c r="L145" i="1"/>
  <c r="M145" i="1"/>
  <c r="K146" i="1"/>
  <c r="P146" i="1" s="1"/>
  <c r="L146" i="1"/>
  <c r="M146" i="1"/>
  <c r="K147" i="1"/>
  <c r="P147" i="1" s="1"/>
  <c r="L147" i="1"/>
  <c r="M147" i="1"/>
  <c r="K148" i="1"/>
  <c r="P148" i="1" s="1"/>
  <c r="L148" i="1"/>
  <c r="M148" i="1"/>
  <c r="K149" i="1"/>
  <c r="P149" i="1" s="1"/>
  <c r="L149" i="1"/>
  <c r="M149" i="1"/>
  <c r="K150" i="1"/>
  <c r="P150" i="1" s="1"/>
  <c r="L150" i="1"/>
  <c r="M150" i="1"/>
  <c r="K151" i="1"/>
  <c r="P151" i="1" s="1"/>
  <c r="L151" i="1"/>
  <c r="M151" i="1"/>
  <c r="K152" i="1"/>
  <c r="P152" i="1" s="1"/>
  <c r="L152" i="1"/>
  <c r="M152" i="1"/>
  <c r="K153" i="1"/>
  <c r="P153" i="1" s="1"/>
  <c r="L153" i="1"/>
  <c r="M153" i="1"/>
  <c r="K154" i="1"/>
  <c r="P154" i="1" s="1"/>
  <c r="L154" i="1"/>
  <c r="M154" i="1"/>
  <c r="K155" i="1"/>
  <c r="P155" i="1" s="1"/>
  <c r="L155" i="1"/>
  <c r="M155" i="1"/>
  <c r="K156" i="1"/>
  <c r="P156" i="1" s="1"/>
  <c r="L156" i="1"/>
  <c r="M156" i="1"/>
  <c r="K157" i="1"/>
  <c r="P157" i="1" s="1"/>
  <c r="L157" i="1"/>
  <c r="M157" i="1"/>
  <c r="K158" i="1"/>
  <c r="P158" i="1" s="1"/>
  <c r="L158" i="1"/>
  <c r="M158" i="1"/>
  <c r="K159" i="1"/>
  <c r="P159" i="1" s="1"/>
  <c r="L159" i="1"/>
  <c r="M159" i="1"/>
  <c r="K160" i="1"/>
  <c r="P160" i="1" s="1"/>
  <c r="L160" i="1"/>
  <c r="M160" i="1"/>
  <c r="K161" i="1"/>
  <c r="P161" i="1" s="1"/>
  <c r="L161" i="1"/>
  <c r="M161" i="1"/>
  <c r="K162" i="1"/>
  <c r="P162" i="1" s="1"/>
  <c r="L162" i="1"/>
  <c r="M162" i="1"/>
  <c r="K163" i="1"/>
  <c r="P163" i="1" s="1"/>
  <c r="L163" i="1"/>
  <c r="M163" i="1"/>
  <c r="K164" i="1"/>
  <c r="P164" i="1" s="1"/>
  <c r="L164" i="1"/>
  <c r="M164" i="1"/>
  <c r="K165" i="1"/>
  <c r="P165" i="1" s="1"/>
  <c r="L165" i="1"/>
  <c r="M165" i="1"/>
  <c r="K166" i="1"/>
  <c r="P166" i="1" s="1"/>
  <c r="L166" i="1"/>
  <c r="M166" i="1"/>
  <c r="K167" i="1"/>
  <c r="P167" i="1" s="1"/>
  <c r="L167" i="1"/>
  <c r="M167" i="1"/>
  <c r="K168" i="1"/>
  <c r="P168" i="1" s="1"/>
  <c r="L168" i="1"/>
  <c r="M168" i="1"/>
  <c r="K169" i="1"/>
  <c r="P169" i="1" s="1"/>
  <c r="L169" i="1"/>
  <c r="M169" i="1"/>
  <c r="K170" i="1"/>
  <c r="P170" i="1" s="1"/>
  <c r="L170" i="1"/>
  <c r="M170" i="1"/>
  <c r="K171" i="1"/>
  <c r="P171" i="1" s="1"/>
  <c r="L171" i="1"/>
  <c r="M171" i="1"/>
  <c r="K172" i="1"/>
  <c r="P172" i="1" s="1"/>
  <c r="L172" i="1"/>
  <c r="M172" i="1"/>
  <c r="K173" i="1"/>
  <c r="P173" i="1" s="1"/>
  <c r="L173" i="1"/>
  <c r="M173" i="1"/>
  <c r="K174" i="1"/>
  <c r="P174" i="1" s="1"/>
  <c r="L174" i="1"/>
  <c r="M174" i="1"/>
  <c r="K175" i="1"/>
  <c r="P175" i="1" s="1"/>
  <c r="L175" i="1"/>
  <c r="M175" i="1"/>
  <c r="K176" i="1"/>
  <c r="P176" i="1" s="1"/>
  <c r="L176" i="1"/>
  <c r="M176" i="1"/>
  <c r="K177" i="1"/>
  <c r="P177" i="1" s="1"/>
  <c r="L177" i="1"/>
  <c r="M177" i="1"/>
  <c r="K178" i="1"/>
  <c r="P178" i="1" s="1"/>
  <c r="L178" i="1"/>
  <c r="M178" i="1"/>
  <c r="K179" i="1"/>
  <c r="P179" i="1" s="1"/>
  <c r="L179" i="1"/>
  <c r="M179" i="1"/>
  <c r="K180" i="1"/>
  <c r="P180" i="1" s="1"/>
  <c r="L180" i="1"/>
  <c r="M180" i="1"/>
  <c r="K181" i="1"/>
  <c r="P181" i="1" s="1"/>
  <c r="L181" i="1"/>
  <c r="M181" i="1"/>
  <c r="K182" i="1"/>
  <c r="P182" i="1" s="1"/>
  <c r="L182" i="1"/>
  <c r="M182" i="1"/>
  <c r="K183" i="1"/>
  <c r="P183" i="1" s="1"/>
  <c r="L183" i="1"/>
  <c r="M183" i="1"/>
  <c r="K184" i="1"/>
  <c r="P184" i="1" s="1"/>
  <c r="L184" i="1"/>
  <c r="M184" i="1"/>
  <c r="K185" i="1"/>
  <c r="P185" i="1" s="1"/>
  <c r="L185" i="1"/>
  <c r="M185" i="1"/>
  <c r="K186" i="1"/>
  <c r="P186" i="1" s="1"/>
  <c r="L186" i="1"/>
  <c r="M186" i="1"/>
  <c r="K187" i="1"/>
  <c r="P187" i="1" s="1"/>
  <c r="L187" i="1"/>
  <c r="M187" i="1"/>
  <c r="K188" i="1"/>
  <c r="P188" i="1" s="1"/>
  <c r="L188" i="1"/>
  <c r="M188" i="1"/>
  <c r="K189" i="1"/>
  <c r="P189" i="1" s="1"/>
  <c r="L189" i="1"/>
  <c r="M189" i="1"/>
  <c r="K190" i="1"/>
  <c r="P190" i="1" s="1"/>
  <c r="L190" i="1"/>
  <c r="M190" i="1"/>
  <c r="K191" i="1"/>
  <c r="P191" i="1" s="1"/>
  <c r="L191" i="1"/>
  <c r="M191" i="1"/>
  <c r="K192" i="1"/>
  <c r="P192" i="1" s="1"/>
  <c r="L192" i="1"/>
  <c r="M192" i="1"/>
  <c r="K193" i="1"/>
  <c r="P193" i="1" s="1"/>
  <c r="L193" i="1"/>
  <c r="M193" i="1"/>
  <c r="K194" i="1"/>
  <c r="P194" i="1" s="1"/>
  <c r="L194" i="1"/>
  <c r="M194" i="1"/>
  <c r="K195" i="1"/>
  <c r="P195" i="1" s="1"/>
  <c r="L195" i="1"/>
  <c r="M195" i="1"/>
  <c r="K196" i="1"/>
  <c r="P196" i="1" s="1"/>
  <c r="L196" i="1"/>
  <c r="M196" i="1"/>
  <c r="K197" i="1"/>
  <c r="P197" i="1" s="1"/>
  <c r="L197" i="1"/>
  <c r="M197" i="1"/>
  <c r="K198" i="1"/>
  <c r="P198" i="1" s="1"/>
  <c r="L198" i="1"/>
  <c r="M198" i="1"/>
  <c r="K199" i="1"/>
  <c r="P199" i="1" s="1"/>
  <c r="L199" i="1"/>
  <c r="M199" i="1"/>
  <c r="K200" i="1"/>
  <c r="P200" i="1" s="1"/>
  <c r="L200" i="1"/>
  <c r="M200" i="1"/>
  <c r="K201" i="1"/>
  <c r="P201" i="1" s="1"/>
  <c r="L201" i="1"/>
  <c r="M201" i="1"/>
  <c r="K202" i="1"/>
  <c r="P202" i="1" s="1"/>
  <c r="L202" i="1"/>
  <c r="M202" i="1"/>
  <c r="K203" i="1"/>
  <c r="P203" i="1" s="1"/>
  <c r="L203" i="1"/>
  <c r="M203" i="1"/>
  <c r="K204" i="1"/>
  <c r="P204" i="1" s="1"/>
  <c r="L204" i="1"/>
  <c r="M204" i="1"/>
  <c r="K205" i="1"/>
  <c r="P205" i="1" s="1"/>
  <c r="L205" i="1"/>
  <c r="M205" i="1"/>
  <c r="K206" i="1"/>
  <c r="P206" i="1" s="1"/>
  <c r="L206" i="1"/>
  <c r="M206" i="1"/>
  <c r="K207" i="1"/>
  <c r="P207" i="1" s="1"/>
  <c r="L207" i="1"/>
  <c r="M207" i="1"/>
  <c r="K208" i="1"/>
  <c r="P208" i="1" s="1"/>
  <c r="L208" i="1"/>
  <c r="M208" i="1"/>
  <c r="K209" i="1"/>
  <c r="P209" i="1" s="1"/>
  <c r="L209" i="1"/>
  <c r="M209" i="1"/>
  <c r="K210" i="1"/>
  <c r="P210" i="1" s="1"/>
  <c r="L210" i="1"/>
  <c r="M210" i="1"/>
  <c r="K211" i="1"/>
  <c r="P211" i="1" s="1"/>
  <c r="L211" i="1"/>
  <c r="M211" i="1"/>
  <c r="K212" i="1"/>
  <c r="P212" i="1" s="1"/>
  <c r="L212" i="1"/>
  <c r="M212" i="1"/>
  <c r="K213" i="1"/>
  <c r="P213" i="1" s="1"/>
  <c r="L213" i="1"/>
  <c r="M213" i="1"/>
  <c r="K214" i="1"/>
  <c r="P214" i="1" s="1"/>
  <c r="L214" i="1"/>
  <c r="M214" i="1"/>
  <c r="K215" i="1"/>
  <c r="P215" i="1" s="1"/>
  <c r="L215" i="1"/>
  <c r="M215" i="1"/>
  <c r="K216" i="1"/>
  <c r="P216" i="1" s="1"/>
  <c r="L216" i="1"/>
  <c r="M216" i="1"/>
  <c r="K217" i="1"/>
  <c r="P217" i="1" s="1"/>
  <c r="L217" i="1"/>
  <c r="M217" i="1"/>
  <c r="K218" i="1"/>
  <c r="P218" i="1" s="1"/>
  <c r="L218" i="1"/>
  <c r="M218" i="1"/>
  <c r="K219" i="1"/>
  <c r="P219" i="1" s="1"/>
  <c r="L219" i="1"/>
  <c r="M219" i="1"/>
  <c r="K220" i="1"/>
  <c r="P220" i="1" s="1"/>
  <c r="L220" i="1"/>
  <c r="M220" i="1"/>
  <c r="K221" i="1"/>
  <c r="P221" i="1" s="1"/>
  <c r="L221" i="1"/>
  <c r="M221" i="1"/>
  <c r="K222" i="1"/>
  <c r="P222" i="1" s="1"/>
  <c r="L222" i="1"/>
  <c r="M222" i="1"/>
  <c r="K223" i="1"/>
  <c r="P223" i="1" s="1"/>
  <c r="L223" i="1"/>
  <c r="M223" i="1"/>
  <c r="K224" i="1"/>
  <c r="P224" i="1" s="1"/>
  <c r="L224" i="1"/>
  <c r="M224" i="1"/>
  <c r="K306" i="1"/>
  <c r="P306" i="1" s="1"/>
  <c r="L306" i="1"/>
  <c r="M306" i="1"/>
  <c r="M113" i="1"/>
  <c r="L113" i="1"/>
  <c r="K113" i="1"/>
  <c r="M112" i="1"/>
  <c r="L112" i="1"/>
  <c r="K112" i="1"/>
  <c r="P112" i="1" s="1"/>
  <c r="M66" i="1"/>
  <c r="L66" i="1"/>
  <c r="K66" i="1"/>
  <c r="P66" i="1" s="1"/>
  <c r="M65" i="1"/>
  <c r="L65" i="1"/>
  <c r="K65" i="1"/>
  <c r="P65" i="1" s="1"/>
  <c r="M64" i="1"/>
  <c r="L64" i="1"/>
  <c r="K64" i="1"/>
  <c r="P64" i="1" s="1"/>
  <c r="M63" i="1"/>
  <c r="L63" i="1"/>
  <c r="K63" i="1"/>
  <c r="P63" i="1" s="1"/>
  <c r="M62" i="1"/>
  <c r="L62" i="1"/>
  <c r="K62" i="1"/>
  <c r="P62" i="1" s="1"/>
  <c r="M61" i="1"/>
  <c r="L61" i="1"/>
  <c r="K61" i="1"/>
  <c r="P61" i="1" s="1"/>
  <c r="M60" i="1"/>
  <c r="L60" i="1"/>
  <c r="K60" i="1"/>
  <c r="P60" i="1" s="1"/>
  <c r="M59" i="1"/>
  <c r="L59" i="1"/>
  <c r="K59" i="1"/>
  <c r="K43" i="1"/>
  <c r="P43" i="1" s="1"/>
  <c r="K20" i="1"/>
  <c r="P20" i="1" s="1"/>
  <c r="L20" i="1"/>
  <c r="M20" i="1"/>
  <c r="K21" i="1"/>
  <c r="P21" i="1" s="1"/>
  <c r="L21" i="1"/>
  <c r="M21" i="1"/>
  <c r="K22" i="1"/>
  <c r="L22" i="1"/>
  <c r="M22" i="1"/>
  <c r="K23" i="1"/>
  <c r="P23" i="1" s="1"/>
  <c r="L23" i="1"/>
  <c r="M23" i="1"/>
  <c r="K24" i="1"/>
  <c r="P24" i="1" s="1"/>
  <c r="L24" i="1"/>
  <c r="M24" i="1"/>
  <c r="K25" i="1"/>
  <c r="P25" i="1" s="1"/>
  <c r="L25" i="1"/>
  <c r="M25" i="1"/>
  <c r="K26" i="1"/>
  <c r="P26" i="1" s="1"/>
  <c r="L26" i="1"/>
  <c r="M26" i="1"/>
  <c r="K27" i="1"/>
  <c r="P27" i="1" s="1"/>
  <c r="L27" i="1"/>
  <c r="M27" i="1"/>
  <c r="K28" i="1"/>
  <c r="P28" i="1" s="1"/>
  <c r="L28" i="1"/>
  <c r="M28" i="1"/>
  <c r="K29" i="1"/>
  <c r="P29" i="1" s="1"/>
  <c r="L29" i="1"/>
  <c r="M29" i="1"/>
  <c r="K30" i="1"/>
  <c r="P30" i="1" s="1"/>
  <c r="L30" i="1"/>
  <c r="M30" i="1"/>
  <c r="K31" i="1"/>
  <c r="P31" i="1" s="1"/>
  <c r="L31" i="1"/>
  <c r="M31" i="1"/>
  <c r="K32" i="1"/>
  <c r="P32" i="1" s="1"/>
  <c r="L32" i="1"/>
  <c r="M32" i="1"/>
  <c r="K33" i="1"/>
  <c r="P33" i="1" s="1"/>
  <c r="L33" i="1"/>
  <c r="M33" i="1"/>
  <c r="K34" i="1"/>
  <c r="P34" i="1" s="1"/>
  <c r="L34" i="1"/>
  <c r="M34" i="1"/>
  <c r="K35" i="1"/>
  <c r="P35" i="1" s="1"/>
  <c r="L35" i="1"/>
  <c r="M35" i="1"/>
  <c r="K36" i="1"/>
  <c r="P36" i="1" s="1"/>
  <c r="L36" i="1"/>
  <c r="M36" i="1"/>
  <c r="K37" i="1"/>
  <c r="P37" i="1" s="1"/>
  <c r="L37" i="1"/>
  <c r="M37" i="1"/>
  <c r="K38" i="1"/>
  <c r="P38" i="1" s="1"/>
  <c r="L38" i="1"/>
  <c r="M38" i="1"/>
  <c r="K39" i="1"/>
  <c r="P39" i="1" s="1"/>
  <c r="L39" i="1"/>
  <c r="M39" i="1"/>
  <c r="K40" i="1"/>
  <c r="P40" i="1" s="1"/>
  <c r="L40" i="1"/>
  <c r="M40" i="1"/>
  <c r="K41" i="1"/>
  <c r="P41" i="1" s="1"/>
  <c r="L41" i="1"/>
  <c r="M41" i="1"/>
  <c r="K42" i="1"/>
  <c r="L42" i="1"/>
  <c r="M42" i="1"/>
  <c r="L43" i="1"/>
  <c r="M43" i="1"/>
  <c r="K44" i="1"/>
  <c r="P44" i="1" s="1"/>
  <c r="L44" i="1"/>
  <c r="M44" i="1"/>
  <c r="K45" i="1"/>
  <c r="P45" i="1" s="1"/>
  <c r="L45" i="1"/>
  <c r="M45" i="1"/>
  <c r="K46" i="1"/>
  <c r="P46" i="1" s="1"/>
  <c r="L46" i="1"/>
  <c r="M46" i="1"/>
  <c r="K47" i="1"/>
  <c r="P47" i="1" s="1"/>
  <c r="L47" i="1"/>
  <c r="M47" i="1"/>
  <c r="K48" i="1"/>
  <c r="P48" i="1" s="1"/>
  <c r="L48" i="1"/>
  <c r="M48" i="1"/>
  <c r="K49" i="1"/>
  <c r="L49" i="1"/>
  <c r="M49" i="1"/>
  <c r="K50" i="1"/>
  <c r="P50" i="1" s="1"/>
  <c r="L50" i="1"/>
  <c r="M50" i="1"/>
  <c r="K51" i="1"/>
  <c r="P51" i="1" s="1"/>
  <c r="L51" i="1"/>
  <c r="M51" i="1"/>
  <c r="K52" i="1"/>
  <c r="P52" i="1" s="1"/>
  <c r="K53" i="1"/>
  <c r="P53" i="1" s="1"/>
  <c r="K54" i="1"/>
  <c r="P54" i="1" s="1"/>
  <c r="K55" i="1"/>
  <c r="P55" i="1" s="1"/>
  <c r="K56" i="1"/>
  <c r="P56" i="1" s="1"/>
  <c r="K57" i="1"/>
  <c r="P57" i="1" s="1"/>
  <c r="K58" i="1"/>
  <c r="P58" i="1" s="1"/>
  <c r="L52" i="1"/>
  <c r="L53" i="1"/>
  <c r="L54" i="1"/>
  <c r="L55" i="1"/>
  <c r="L56" i="1"/>
  <c r="L57" i="1"/>
  <c r="L58" i="1"/>
  <c r="M52" i="1"/>
  <c r="M53" i="1"/>
  <c r="M54" i="1"/>
  <c r="M55" i="1"/>
  <c r="M56" i="1"/>
  <c r="M57" i="1"/>
  <c r="M58" i="1"/>
  <c r="N79" i="1" l="1"/>
  <c r="O79" i="1" s="1"/>
  <c r="N82" i="1"/>
  <c r="O82" i="1" s="1"/>
  <c r="N86" i="1"/>
  <c r="O86" i="1" s="1"/>
  <c r="N90" i="1"/>
  <c r="O90" i="1" s="1"/>
  <c r="N94" i="1"/>
  <c r="O94" i="1" s="1"/>
  <c r="N97" i="1"/>
  <c r="O97" i="1" s="1"/>
  <c r="N101" i="1"/>
  <c r="O101" i="1" s="1"/>
  <c r="N108" i="1"/>
  <c r="O108" i="1" s="1"/>
  <c r="N83" i="1"/>
  <c r="O83" i="1" s="1"/>
  <c r="N87" i="1"/>
  <c r="O87" i="1" s="1"/>
  <c r="N89" i="1"/>
  <c r="O89" i="1" s="1"/>
  <c r="N93" i="1"/>
  <c r="O93" i="1" s="1"/>
  <c r="N100" i="1"/>
  <c r="O100" i="1" s="1"/>
  <c r="N104" i="1"/>
  <c r="O104" i="1" s="1"/>
  <c r="N107" i="1"/>
  <c r="O107" i="1" s="1"/>
  <c r="N111" i="1"/>
  <c r="O111" i="1" s="1"/>
  <c r="N76" i="1"/>
  <c r="O76" i="1" s="1"/>
  <c r="N80" i="1"/>
  <c r="O80" i="1" s="1"/>
  <c r="N73" i="1"/>
  <c r="O73" i="1" s="1"/>
  <c r="N77" i="1"/>
  <c r="O77" i="1" s="1"/>
  <c r="N70" i="1"/>
  <c r="O70" i="1" s="1"/>
  <c r="N74" i="1"/>
  <c r="O74" i="1" s="1"/>
  <c r="N67" i="1"/>
  <c r="O67" i="1" s="1"/>
  <c r="N71" i="1"/>
  <c r="O71" i="1" s="1"/>
  <c r="N68" i="1"/>
  <c r="O68" i="1" s="1"/>
  <c r="N84" i="1"/>
  <c r="O84" i="1" s="1"/>
  <c r="N88" i="1"/>
  <c r="O88" i="1" s="1"/>
  <c r="N91" i="1"/>
  <c r="O91" i="1" s="1"/>
  <c r="N95" i="1"/>
  <c r="O95" i="1" s="1"/>
  <c r="N98" i="1"/>
  <c r="O98" i="1" s="1"/>
  <c r="N102" i="1"/>
  <c r="O102" i="1" s="1"/>
  <c r="N105" i="1"/>
  <c r="O105" i="1" s="1"/>
  <c r="N109" i="1"/>
  <c r="O109" i="1" s="1"/>
  <c r="N69" i="1"/>
  <c r="O69" i="1" s="1"/>
  <c r="N72" i="1"/>
  <c r="O72" i="1" s="1"/>
  <c r="N75" i="1"/>
  <c r="O75" i="1" s="1"/>
  <c r="N78" i="1"/>
  <c r="O78" i="1" s="1"/>
  <c r="N81" i="1"/>
  <c r="O81" i="1" s="1"/>
  <c r="N85" i="1"/>
  <c r="O85" i="1" s="1"/>
  <c r="N92" i="1"/>
  <c r="O92" i="1" s="1"/>
  <c r="N96" i="1"/>
  <c r="O96" i="1" s="1"/>
  <c r="N99" i="1"/>
  <c r="O99" i="1" s="1"/>
  <c r="N103" i="1"/>
  <c r="O103" i="1" s="1"/>
  <c r="N106" i="1"/>
  <c r="O106" i="1" s="1"/>
  <c r="N110" i="1"/>
  <c r="O110" i="1" s="1"/>
  <c r="N127" i="1"/>
  <c r="O127" i="1" s="1"/>
  <c r="N134" i="1"/>
  <c r="O134" i="1" s="1"/>
  <c r="N131" i="1"/>
  <c r="O131" i="1" s="1"/>
  <c r="N141" i="1"/>
  <c r="O141" i="1" s="1"/>
  <c r="N124" i="1"/>
  <c r="O124" i="1" s="1"/>
  <c r="N128" i="1"/>
  <c r="O128" i="1" s="1"/>
  <c r="N137" i="1"/>
  <c r="O137" i="1" s="1"/>
  <c r="N224" i="1"/>
  <c r="O224" i="1" s="1"/>
  <c r="N190" i="1"/>
  <c r="O190" i="1" s="1"/>
  <c r="N207" i="1"/>
  <c r="O207" i="1" s="1"/>
  <c r="N201" i="1"/>
  <c r="O201" i="1" s="1"/>
  <c r="N171" i="1"/>
  <c r="O171" i="1" s="1"/>
  <c r="N216" i="1"/>
  <c r="O216" i="1" s="1"/>
  <c r="N195" i="1"/>
  <c r="O195" i="1" s="1"/>
  <c r="N117" i="1"/>
  <c r="O117" i="1" s="1"/>
  <c r="N306" i="1"/>
  <c r="O306" i="1" s="1"/>
  <c r="N182" i="1"/>
  <c r="O182" i="1" s="1"/>
  <c r="N187" i="1"/>
  <c r="O187" i="1" s="1"/>
  <c r="N177" i="1"/>
  <c r="O177" i="1" s="1"/>
  <c r="N174" i="1"/>
  <c r="O174" i="1" s="1"/>
  <c r="N157" i="1"/>
  <c r="O157" i="1" s="1"/>
  <c r="N63" i="1"/>
  <c r="O63" i="1" s="1"/>
  <c r="N146" i="1"/>
  <c r="O146" i="1" s="1"/>
  <c r="N133" i="1"/>
  <c r="O133" i="1" s="1"/>
  <c r="N214" i="1"/>
  <c r="O214" i="1" s="1"/>
  <c r="N175" i="1"/>
  <c r="O175" i="1" s="1"/>
  <c r="N192" i="1"/>
  <c r="O192" i="1" s="1"/>
  <c r="N168" i="1"/>
  <c r="O168" i="1" s="1"/>
  <c r="N151" i="1"/>
  <c r="O151" i="1" s="1"/>
  <c r="N147" i="1"/>
  <c r="O147" i="1" s="1"/>
  <c r="N114" i="1"/>
  <c r="O114" i="1" s="1"/>
  <c r="N185" i="1"/>
  <c r="O185" i="1" s="1"/>
  <c r="N125" i="1"/>
  <c r="O125" i="1" s="1"/>
  <c r="N142" i="1"/>
  <c r="O142" i="1" s="1"/>
  <c r="N203" i="1"/>
  <c r="O203" i="1" s="1"/>
  <c r="N179" i="1"/>
  <c r="O179" i="1" s="1"/>
  <c r="N176" i="1"/>
  <c r="O176" i="1" s="1"/>
  <c r="N166" i="1"/>
  <c r="O166" i="1" s="1"/>
  <c r="N163" i="1"/>
  <c r="O163" i="1" s="1"/>
  <c r="N160" i="1"/>
  <c r="O160" i="1" s="1"/>
  <c r="N154" i="1"/>
  <c r="O154" i="1" s="1"/>
  <c r="N140" i="1"/>
  <c r="O140" i="1" s="1"/>
  <c r="N123" i="1"/>
  <c r="O123" i="1" s="1"/>
  <c r="N120" i="1"/>
  <c r="O120" i="1" s="1"/>
  <c r="N119" i="1"/>
  <c r="O119" i="1" s="1"/>
  <c r="N188" i="1"/>
  <c r="O188" i="1" s="1"/>
  <c r="N212" i="1"/>
  <c r="O212" i="1" s="1"/>
  <c r="N158" i="1"/>
  <c r="O158" i="1" s="1"/>
  <c r="N155" i="1"/>
  <c r="O155" i="1" s="1"/>
  <c r="N180" i="1"/>
  <c r="O180" i="1" s="1"/>
  <c r="N129" i="1"/>
  <c r="O129" i="1" s="1"/>
  <c r="N208" i="1"/>
  <c r="O208" i="1" s="1"/>
  <c r="N189" i="1"/>
  <c r="O189" i="1" s="1"/>
  <c r="N184" i="1"/>
  <c r="O184" i="1" s="1"/>
  <c r="N173" i="1"/>
  <c r="O173" i="1" s="1"/>
  <c r="N167" i="1"/>
  <c r="O167" i="1" s="1"/>
  <c r="N165" i="1"/>
  <c r="O165" i="1" s="1"/>
  <c r="N139" i="1"/>
  <c r="O139" i="1" s="1"/>
  <c r="N130" i="1"/>
  <c r="O130" i="1" s="1"/>
  <c r="N121" i="1"/>
  <c r="O121" i="1" s="1"/>
  <c r="N169" i="1"/>
  <c r="O169" i="1" s="1"/>
  <c r="N161" i="1"/>
  <c r="O161" i="1" s="1"/>
  <c r="N164" i="1"/>
  <c r="O164" i="1" s="1"/>
  <c r="N191" i="1"/>
  <c r="O191" i="1" s="1"/>
  <c r="N222" i="1"/>
  <c r="O222" i="1" s="1"/>
  <c r="N209" i="1"/>
  <c r="O209" i="1" s="1"/>
  <c r="N152" i="1"/>
  <c r="O152" i="1" s="1"/>
  <c r="N196" i="1"/>
  <c r="O196" i="1" s="1"/>
  <c r="N148" i="1"/>
  <c r="O148" i="1" s="1"/>
  <c r="N211" i="1"/>
  <c r="O211" i="1" s="1"/>
  <c r="N204" i="1"/>
  <c r="O204" i="1" s="1"/>
  <c r="N143" i="1"/>
  <c r="O143" i="1" s="1"/>
  <c r="N172" i="1"/>
  <c r="O172" i="1" s="1"/>
  <c r="N138" i="1"/>
  <c r="O138" i="1" s="1"/>
  <c r="N221" i="1"/>
  <c r="O221" i="1" s="1"/>
  <c r="N197" i="1"/>
  <c r="O197" i="1" s="1"/>
  <c r="N149" i="1"/>
  <c r="O149" i="1" s="1"/>
  <c r="N218" i="1"/>
  <c r="O218" i="1" s="1"/>
  <c r="N213" i="1"/>
  <c r="O213" i="1" s="1"/>
  <c r="N205" i="1"/>
  <c r="O205" i="1" s="1"/>
  <c r="N200" i="1"/>
  <c r="O200" i="1" s="1"/>
  <c r="N198" i="1"/>
  <c r="O198" i="1" s="1"/>
  <c r="N159" i="1"/>
  <c r="O159" i="1" s="1"/>
  <c r="N144" i="1"/>
  <c r="O144" i="1" s="1"/>
  <c r="N116" i="1"/>
  <c r="O116" i="1" s="1"/>
  <c r="N193" i="1"/>
  <c r="O193" i="1" s="1"/>
  <c r="N220" i="1"/>
  <c r="O220" i="1" s="1"/>
  <c r="N217" i="1"/>
  <c r="O217" i="1" s="1"/>
  <c r="N183" i="1"/>
  <c r="O183" i="1" s="1"/>
  <c r="N135" i="1"/>
  <c r="O135" i="1" s="1"/>
  <c r="N115" i="1"/>
  <c r="O115" i="1" s="1"/>
  <c r="N223" i="1"/>
  <c r="O223" i="1" s="1"/>
  <c r="N219" i="1"/>
  <c r="O219" i="1" s="1"/>
  <c r="N215" i="1"/>
  <c r="O215" i="1" s="1"/>
  <c r="N210" i="1"/>
  <c r="O210" i="1" s="1"/>
  <c r="N206" i="1"/>
  <c r="O206" i="1" s="1"/>
  <c r="N202" i="1"/>
  <c r="O202" i="1" s="1"/>
  <c r="N199" i="1"/>
  <c r="O199" i="1" s="1"/>
  <c r="N194" i="1"/>
  <c r="O194" i="1" s="1"/>
  <c r="N186" i="1"/>
  <c r="O186" i="1" s="1"/>
  <c r="N181" i="1"/>
  <c r="O181" i="1" s="1"/>
  <c r="N178" i="1"/>
  <c r="O178" i="1" s="1"/>
  <c r="N170" i="1"/>
  <c r="O170" i="1" s="1"/>
  <c r="N162" i="1"/>
  <c r="O162" i="1" s="1"/>
  <c r="N156" i="1"/>
  <c r="O156" i="1" s="1"/>
  <c r="N153" i="1"/>
  <c r="O153" i="1" s="1"/>
  <c r="N150" i="1"/>
  <c r="O150" i="1" s="1"/>
  <c r="N145" i="1"/>
  <c r="O145" i="1" s="1"/>
  <c r="N136" i="1"/>
  <c r="O136" i="1" s="1"/>
  <c r="N132" i="1"/>
  <c r="O132" i="1" s="1"/>
  <c r="N126" i="1"/>
  <c r="O126" i="1" s="1"/>
  <c r="N122" i="1"/>
  <c r="O122" i="1" s="1"/>
  <c r="N118" i="1"/>
  <c r="O118" i="1" s="1"/>
  <c r="N48" i="1"/>
  <c r="O48" i="1" s="1"/>
  <c r="N45" i="1"/>
  <c r="O45" i="1" s="1"/>
  <c r="N42" i="1"/>
  <c r="O42" i="1" s="1"/>
  <c r="N22" i="1"/>
  <c r="O22" i="1" s="1"/>
  <c r="N112" i="1"/>
  <c r="O112" i="1" s="1"/>
  <c r="N113" i="1"/>
  <c r="O113" i="1" s="1"/>
  <c r="N49" i="1"/>
  <c r="O49" i="1" s="1"/>
  <c r="P113" i="1"/>
  <c r="N62" i="1"/>
  <c r="O62" i="1" s="1"/>
  <c r="N59" i="1"/>
  <c r="O59" i="1" s="1"/>
  <c r="N43" i="1"/>
  <c r="O43" i="1" s="1"/>
  <c r="N61" i="1"/>
  <c r="O61" i="1" s="1"/>
  <c r="N66" i="1"/>
  <c r="O66" i="1" s="1"/>
  <c r="P59" i="1"/>
  <c r="N64" i="1"/>
  <c r="O64" i="1" s="1"/>
  <c r="N41" i="1"/>
  <c r="O41" i="1" s="1"/>
  <c r="N37" i="1"/>
  <c r="O37" i="1" s="1"/>
  <c r="N34" i="1"/>
  <c r="O34" i="1" s="1"/>
  <c r="N30" i="1"/>
  <c r="O30" i="1" s="1"/>
  <c r="N27" i="1"/>
  <c r="O27" i="1" s="1"/>
  <c r="N23" i="1"/>
  <c r="O23" i="1" s="1"/>
  <c r="N65" i="1"/>
  <c r="O65" i="1" s="1"/>
  <c r="N60" i="1"/>
  <c r="O60" i="1" s="1"/>
  <c r="N46" i="1"/>
  <c r="O46" i="1" s="1"/>
  <c r="N36" i="1"/>
  <c r="O36" i="1" s="1"/>
  <c r="N28" i="1"/>
  <c r="O28" i="1" s="1"/>
  <c r="N39" i="1"/>
  <c r="O39" i="1" s="1"/>
  <c r="N25" i="1"/>
  <c r="O25" i="1" s="1"/>
  <c r="P22" i="1"/>
  <c r="N50" i="1"/>
  <c r="O50" i="1" s="1"/>
  <c r="N21" i="1"/>
  <c r="O21" i="1" s="1"/>
  <c r="N32" i="1"/>
  <c r="O32" i="1" s="1"/>
  <c r="N40" i="1"/>
  <c r="O40" i="1" s="1"/>
  <c r="N33" i="1"/>
  <c r="O33" i="1" s="1"/>
  <c r="N31" i="1"/>
  <c r="O31" i="1" s="1"/>
  <c r="N26" i="1"/>
  <c r="O26" i="1" s="1"/>
  <c r="P49" i="1"/>
  <c r="N51" i="1"/>
  <c r="O51" i="1" s="1"/>
  <c r="N44" i="1"/>
  <c r="O44" i="1" s="1"/>
  <c r="N35" i="1"/>
  <c r="O35" i="1" s="1"/>
  <c r="N20" i="1"/>
  <c r="O20" i="1" s="1"/>
  <c r="P42" i="1"/>
  <c r="N47" i="1"/>
  <c r="O47" i="1" s="1"/>
  <c r="N38" i="1"/>
  <c r="O38" i="1" s="1"/>
  <c r="N24" i="1"/>
  <c r="O24" i="1" s="1"/>
  <c r="N29" i="1"/>
  <c r="O29" i="1" s="1"/>
  <c r="N53" i="1"/>
  <c r="O53" i="1" s="1"/>
  <c r="N52" i="1"/>
  <c r="O52" i="1" s="1"/>
  <c r="N58" i="1"/>
  <c r="O58" i="1" s="1"/>
  <c r="N54" i="1"/>
  <c r="O54" i="1" s="1"/>
  <c r="N57" i="1"/>
  <c r="O57" i="1" s="1"/>
  <c r="N56" i="1"/>
  <c r="O56" i="1" s="1"/>
  <c r="N55" i="1"/>
  <c r="O55" i="1" s="1"/>
  <c r="D17" i="1" l="1"/>
</calcChain>
</file>

<file path=xl/sharedStrings.xml><?xml version="1.0" encoding="utf-8"?>
<sst xmlns="http://schemas.openxmlformats.org/spreadsheetml/2006/main" count="613" uniqueCount="98">
  <si>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</si>
  <si>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</si>
  <si>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</si>
  <si>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</si>
  <si>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</si>
  <si>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</si>
  <si>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</si>
  <si>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</si>
  <si>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</si>
  <si>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</si>
  <si>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</si>
  <si>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</si>
  <si>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</si>
  <si>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</si>
  <si>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</si>
  <si>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</si>
  <si>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</si>
  <si>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</si>
  <si>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</si>
  <si>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</si>
  <si>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</si>
  <si>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</si>
  <si>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</si>
  <si>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</si>
  <si>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</si>
  <si>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МФУ Ricoh SP 220SNw</t>
  </si>
  <si>
    <t>МФУ Canon MF421dw</t>
  </si>
  <si>
    <t>HP LaserJetPro P1102</t>
  </si>
  <si>
    <t>работы по заправке картриджа/тонера</t>
  </si>
  <si>
    <t>работы по восстановлению картриджа/тонера:</t>
  </si>
  <si>
    <t>дозирующее лезвие</t>
  </si>
  <si>
    <t>фоторецептор</t>
  </si>
  <si>
    <t>ролик заряда</t>
  </si>
  <si>
    <t>ракель</t>
  </si>
  <si>
    <t>корпус</t>
  </si>
  <si>
    <t>магнитный вал</t>
  </si>
  <si>
    <t>HP Color LaserJet Pro 200 M251n</t>
  </si>
  <si>
    <t>чип</t>
  </si>
  <si>
    <t>HP ColorLaserJet M252n</t>
  </si>
  <si>
    <t>HP LaserJetPro 400 M401dn</t>
  </si>
  <si>
    <t>Canon LBP214dw</t>
  </si>
  <si>
    <t>Kyocera ECOSYS P4040dn</t>
  </si>
  <si>
    <t>HP LaserJet 1010</t>
  </si>
  <si>
    <t>HP LaserJet 1018</t>
  </si>
  <si>
    <t>HP LaserJet 1005</t>
  </si>
  <si>
    <t>HP LaserJet 1505</t>
  </si>
  <si>
    <t>Kyocera FS-1060DN</t>
  </si>
  <si>
    <t>Canon i-SENSYS LBP6020</t>
  </si>
  <si>
    <t>HP LaserJet P1006</t>
  </si>
  <si>
    <t>HP LaserJetPro P1566</t>
  </si>
  <si>
    <t>Принтер струйный Epson L800</t>
  </si>
  <si>
    <t>Комплект чернил для СНПЧ</t>
  </si>
  <si>
    <t>Принтер струйный Epson L110</t>
  </si>
  <si>
    <t>МФУ Epson WorkForce WF-7110DTW</t>
  </si>
  <si>
    <t>МФУ HP LaserJetPro M1536dnf</t>
  </si>
  <si>
    <t>МФУ Xerox 3335DNI</t>
  </si>
  <si>
    <t>МФУ Lexmark MS317dn</t>
  </si>
  <si>
    <t>МФУ HP LaserJetPro M125ra</t>
  </si>
  <si>
    <t>МФУ KyoceraTASKalfa 2200</t>
  </si>
  <si>
    <t>МФУ Kyocera FS-1020MFP</t>
  </si>
  <si>
    <t>МФУ Canon MF443dw</t>
  </si>
  <si>
    <t>МФУ CanoniR 1020</t>
  </si>
  <si>
    <t>МФУ KyoceraTASKalfa 220</t>
  </si>
  <si>
    <t>МФУ Kyocera ECOSYS M2135dn</t>
  </si>
  <si>
    <t>PantumP2207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</si>
  <si>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</si>
  <si>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</si>
  <si>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</si>
  <si>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</si>
  <si>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</si>
  <si>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заправке и восстановлению картриджей</t>
  </si>
  <si>
    <t>Усл.ед.</t>
  </si>
  <si>
    <t>работы по восстановлению картриджа/тонера</t>
  </si>
  <si>
    <t>работы по восстановлению Драм-картриджа</t>
  </si>
  <si>
    <t>картридж</t>
  </si>
  <si>
    <t xml:space="preserve">Усл.ед. </t>
  </si>
  <si>
    <t>замена чернил</t>
  </si>
  <si>
    <t>замена мастер-пленки</t>
  </si>
  <si>
    <t>XeroxPhaser 3330DNI</t>
  </si>
  <si>
    <t>Матричный принтер Epson LX-300+</t>
  </si>
  <si>
    <t>HP LaserJet 1020</t>
  </si>
  <si>
    <t>Струйный принтер HP OfficeJet 202 Mobile printer</t>
  </si>
  <si>
    <t>МФУ Canonmf 4320d</t>
  </si>
  <si>
    <t>МФУ HP LaserJet Pro M227SDN</t>
  </si>
  <si>
    <t>HP LaserJetPro M201dw</t>
  </si>
  <si>
    <t>HP LaserJetPro M104a</t>
  </si>
  <si>
    <t>HP LaserJetPro M203dn</t>
  </si>
  <si>
    <t>HP LaserJet P2035</t>
  </si>
  <si>
    <t>Canon I-sensys LBP6030B</t>
  </si>
  <si>
    <t>HP LaserJetPro M404n</t>
  </si>
  <si>
    <t>Принтер Pantum BP5106DN/RU</t>
  </si>
  <si>
    <t>МФУ Pantum M7108 DN/RU</t>
  </si>
  <si>
    <t>Ризограф RISO EZ-5711E</t>
  </si>
  <si>
    <t>КП вх.5716-10/22 от 27.10.2022</t>
  </si>
  <si>
    <t>КП вх.5717-10/22 от 27.10.2022</t>
  </si>
  <si>
    <t>КП вх.5718-10/22 от 27.10.2022</t>
  </si>
  <si>
    <t>Исходя из имеющегося у Заказчика объёма финансового обеспечения для осуществления закупки НМЦД устанавливается в размере  1 822 665 (один миллион восемьсот двадцать две тысячи шестьсот шестьдесят пять) рублей 15 копеек.</t>
  </si>
  <si>
    <t>№ 259-22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</si>
</sst>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2"/>
  <sheetViews>
    <sheetView tabSelected="1" zoomScale="85" zoomScaleNormal="85" zoomScalePageLayoutView="70" workbookViewId="0">
      <selection activeCell="F33" sqref="F33"/>
    </sheetView>
  </sheetViews>
  <sheetFormatPr defaultRowHeight="15" x14ac:dyDescent="0.25"/>
  <cols>
    <col min="1" max="1" width="9.140625" style="42"/>
    <col min="2" max="2" width="11.7109375" style="19" customWidth="1"/>
    <col min="3" max="3" width="31.42578125" style="2" customWidth="1"/>
    <col min="4" max="5" width="9.140625" style="2"/>
    <col min="6" max="6" width="14.85546875" style="3" customWidth="1"/>
    <col min="7" max="8" width="14.7109375" style="3" customWidth="1"/>
    <col min="9" max="9" width="14.7109375" style="3" hidden="1" customWidth="1"/>
    <col min="10" max="10" width="14.42578125" style="3" hidden="1" customWidth="1"/>
    <col min="11" max="11" width="13.7109375" style="3" customWidth="1"/>
    <col min="12" max="12" width="9.42578125" style="2" customWidth="1"/>
    <col min="13" max="13" width="12.5703125" style="2" customWidth="1"/>
    <col min="14" max="14" width="10.28515625" style="2" customWidth="1"/>
    <col min="15" max="15" width="14.28515625" style="2" customWidth="1"/>
    <col min="16" max="16" width="13.28515625" style="3" customWidth="1"/>
    <col min="17" max="16384" width="9.140625" style="1"/>
  </cols>
  <sheetData>
    <row r="1" spans="1:16" x14ac:dyDescent="0.25">
      <c r="P1" s="43" t="s">
        <v>66</v>
      </c>
    </row>
    <row r="2" spans="1:16" ht="14.45" customHeight="1" x14ac:dyDescent="0.25">
      <c r="C2" s="16"/>
      <c r="D2" s="16"/>
      <c r="E2" s="16"/>
      <c r="L2" s="16"/>
      <c r="M2" s="16"/>
      <c r="N2" s="16"/>
      <c r="O2" s="16"/>
      <c r="P2" s="43" t="s">
        <v>67</v>
      </c>
    </row>
    <row r="3" spans="1:16" ht="14.45" customHeight="1" x14ac:dyDescent="0.25">
      <c r="C3" s="16"/>
      <c r="D3" s="16"/>
      <c r="E3" s="16"/>
      <c r="L3" s="16"/>
      <c r="M3" s="16"/>
      <c r="N3" s="16"/>
      <c r="O3" s="16"/>
      <c r="P3" s="43" t="s">
        <v>70</v>
      </c>
    </row>
    <row r="4" spans="1:16" x14ac:dyDescent="0.25">
      <c r="B4" s="33"/>
      <c r="C4" s="33"/>
      <c r="D4" s="33"/>
      <c r="E4" s="33"/>
      <c r="L4" s="33"/>
      <c r="M4" s="33"/>
      <c r="N4" s="33"/>
      <c r="O4" s="33"/>
      <c r="P4" s="43" t="s">
        <v>68</v>
      </c>
    </row>
    <row r="5" spans="1:16" ht="14.45" customHeight="1" x14ac:dyDescent="0.25">
      <c r="C5" s="16"/>
      <c r="D5" s="16"/>
      <c r="E5" s="16"/>
      <c r="L5" s="16"/>
      <c r="M5" s="16"/>
      <c r="N5" s="16"/>
      <c r="O5" s="16"/>
      <c r="P5" s="43" t="s">
        <v>69</v>
      </c>
    </row>
    <row r="6" spans="1:16" ht="14.45" customHeight="1" x14ac:dyDescent="0.2">
      <c r="C6" s="16"/>
      <c r="D6" s="16"/>
      <c r="E6" s="16"/>
      <c r="L6" s="16"/>
      <c r="M6" s="16"/>
      <c r="N6" s="16"/>
      <c r="O6" s="16"/>
      <c r="P6" s="44" t="s">
        <v>97</v>
      </c>
    </row>
    <row r="7" spans="1:16" x14ac:dyDescent="0.25">
      <c r="C7" s="16"/>
      <c r="D7" s="16"/>
      <c r="E7" s="16"/>
      <c r="L7" s="16"/>
      <c r="M7" s="16"/>
      <c r="N7" s="16"/>
      <c r="O7" s="16"/>
    </row>
    <row r="8" spans="1:16" s="10" customFormat="1" x14ac:dyDescent="0.25">
      <c r="A8" s="8"/>
      <c r="B8" s="8"/>
      <c r="C8" s="8"/>
      <c r="D8" s="8"/>
      <c r="E8" s="8"/>
      <c r="F8" s="9"/>
      <c r="G8" s="9"/>
      <c r="H8" s="9"/>
      <c r="I8" s="9"/>
      <c r="J8" s="9"/>
      <c r="K8" s="9"/>
      <c r="L8" s="8"/>
      <c r="M8" s="8"/>
      <c r="N8" s="8"/>
      <c r="O8" s="8"/>
      <c r="P8" s="11" t="s">
        <v>16</v>
      </c>
    </row>
    <row r="9" spans="1:16" s="10" customFormat="1" x14ac:dyDescent="0.25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8"/>
      <c r="M9" s="8"/>
      <c r="N9" s="8"/>
      <c r="O9" s="8"/>
      <c r="P9" s="12" t="s">
        <v>21</v>
      </c>
    </row>
    <row r="10" spans="1:16" s="10" customFormat="1" x14ac:dyDescent="0.25">
      <c r="A10" s="8"/>
      <c r="B10" s="8"/>
      <c r="C10" s="8"/>
      <c r="D10" s="8"/>
      <c r="E10" s="8"/>
      <c r="F10" s="9"/>
      <c r="G10" s="9"/>
      <c r="H10" s="9"/>
      <c r="I10" s="9"/>
      <c r="J10" s="9"/>
      <c r="K10" s="9"/>
      <c r="L10" s="8"/>
      <c r="M10" s="8"/>
      <c r="N10" s="8"/>
      <c r="O10" s="8"/>
      <c r="P10" s="12" t="s">
        <v>17</v>
      </c>
    </row>
    <row r="11" spans="1:16" s="10" customFormat="1" x14ac:dyDescent="0.25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8"/>
      <c r="M11" s="8"/>
      <c r="N11" s="8"/>
      <c r="O11" s="8"/>
      <c r="P11" s="9"/>
    </row>
    <row r="12" spans="1:16" s="10" customFormat="1" ht="28.9" customHeight="1" x14ac:dyDescent="0.25">
      <c r="A12" s="8"/>
      <c r="B12" s="8"/>
      <c r="C12" s="8"/>
      <c r="D12" s="8"/>
      <c r="E12" s="8"/>
      <c r="F12" s="9"/>
      <c r="G12" s="9"/>
      <c r="H12" s="9"/>
      <c r="I12" s="9"/>
      <c r="J12" s="9"/>
      <c r="K12" s="9"/>
      <c r="L12" s="8"/>
      <c r="M12" s="54" t="s">
        <v>20</v>
      </c>
      <c r="N12" s="54"/>
      <c r="O12" s="8"/>
      <c r="P12" s="4" t="s">
        <v>18</v>
      </c>
    </row>
    <row r="13" spans="1:16" ht="18.75" x14ac:dyDescent="0.25">
      <c r="P13" s="5"/>
    </row>
    <row r="14" spans="1:16" ht="18.75" x14ac:dyDescent="0.25">
      <c r="C14" s="55" t="s">
        <v>19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"/>
    </row>
    <row r="16" spans="1:16" hidden="1" x14ac:dyDescent="0.25"/>
    <row r="17" spans="1:16" s="8" customFormat="1" ht="47.45" customHeight="1" x14ac:dyDescent="0.25">
      <c r="A17" s="57" t="s">
        <v>14</v>
      </c>
      <c r="B17" s="58"/>
      <c r="C17" s="59"/>
      <c r="D17" s="60">
        <f>SUMIF(P20:P306,"&gt;0")</f>
        <v>1917955.99</v>
      </c>
      <c r="E17" s="59"/>
      <c r="F17" s="15" t="s">
        <v>93</v>
      </c>
      <c r="G17" s="15" t="s">
        <v>94</v>
      </c>
      <c r="H17" s="15" t="s">
        <v>95</v>
      </c>
      <c r="I17" s="15"/>
      <c r="J17" s="13"/>
      <c r="K17" s="6"/>
      <c r="L17" s="7"/>
      <c r="M17" s="7"/>
      <c r="N17" s="7"/>
      <c r="O17" s="7"/>
      <c r="P17" s="6"/>
    </row>
    <row r="18" spans="1:16" s="8" customFormat="1" ht="30" customHeight="1" x14ac:dyDescent="0.25">
      <c r="A18" s="49" t="s">
        <v>0</v>
      </c>
      <c r="B18" s="50" t="s">
        <v>1</v>
      </c>
      <c r="C18" s="51"/>
      <c r="D18" s="49" t="s">
        <v>2</v>
      </c>
      <c r="E18" s="49"/>
      <c r="F18" s="6" t="s">
        <v>5</v>
      </c>
      <c r="G18" s="6" t="s">
        <v>7</v>
      </c>
      <c r="H18" s="14" t="s">
        <v>8</v>
      </c>
      <c r="I18" s="13" t="s">
        <v>22</v>
      </c>
      <c r="J18" s="13" t="s">
        <v>23</v>
      </c>
      <c r="K18" s="61" t="s">
        <v>15</v>
      </c>
      <c r="L18" s="49" t="s">
        <v>11</v>
      </c>
      <c r="M18" s="49" t="s">
        <v>12</v>
      </c>
      <c r="N18" s="49" t="s">
        <v>13</v>
      </c>
      <c r="O18" s="49" t="s">
        <v>9</v>
      </c>
      <c r="P18" s="56" t="s">
        <v>10</v>
      </c>
    </row>
    <row r="19" spans="1:16" s="8" customFormat="1" ht="30" x14ac:dyDescent="0.25">
      <c r="A19" s="63"/>
      <c r="B19" s="52"/>
      <c r="C19" s="53"/>
      <c r="D19" s="21" t="s">
        <v>3</v>
      </c>
      <c r="E19" s="21" t="s">
        <v>4</v>
      </c>
      <c r="F19" s="20" t="s">
        <v>6</v>
      </c>
      <c r="G19" s="20" t="s">
        <v>6</v>
      </c>
      <c r="H19" s="14" t="s">
        <v>6</v>
      </c>
      <c r="I19" s="14" t="s">
        <v>6</v>
      </c>
      <c r="J19" s="6" t="s">
        <v>6</v>
      </c>
      <c r="K19" s="62"/>
      <c r="L19" s="49"/>
      <c r="M19" s="49"/>
      <c r="N19" s="49"/>
      <c r="O19" s="49"/>
      <c r="P19" s="56"/>
    </row>
    <row r="20" spans="1:16" s="24" customFormat="1" ht="12.6" customHeight="1" x14ac:dyDescent="0.25">
      <c r="A20" s="66">
        <v>1</v>
      </c>
      <c r="B20" s="69" t="s">
        <v>27</v>
      </c>
      <c r="C20" s="73" t="s">
        <v>28</v>
      </c>
      <c r="D20" s="74" t="s">
        <v>71</v>
      </c>
      <c r="E20" s="75">
        <v>660</v>
      </c>
      <c r="F20" s="34">
        <v>134.62</v>
      </c>
      <c r="G20" s="27">
        <v>141.69999999999999</v>
      </c>
      <c r="H20" s="27">
        <v>148.79</v>
      </c>
      <c r="I20" s="23"/>
      <c r="J20" s="23"/>
      <c r="K20" s="23">
        <f t="shared" ref="K20:K51" si="0">AVERAGE(F20:J20)</f>
        <v>141.70333333333335</v>
      </c>
      <c r="L20" s="22">
        <f t="shared" ref="L20:L51" si="1">COUNT(F20:J20)</f>
        <v>3</v>
      </c>
      <c r="M20" s="26">
        <f t="shared" ref="M20:M51" si="2">STDEV(F20:J20)</f>
        <v>7.0850005880968876</v>
      </c>
      <c r="N20" s="26">
        <f t="shared" ref="N20:N51" si="3">M20/K20*100</f>
        <v>4.9998827984029219</v>
      </c>
      <c r="O20" s="22" t="str">
        <f t="shared" ref="O20:O51" si="4">IF(N20&lt;33,"ОДНОРОДНЫЕ","НЕОДНОРОДНЫЕ")</f>
        <v>ОДНОРОДНЫЕ</v>
      </c>
      <c r="P20" s="23">
        <f t="shared" ref="P20:P51" si="5">E20*K20</f>
        <v>93524.200000000012</v>
      </c>
    </row>
    <row r="21" spans="1:16" s="24" customFormat="1" ht="12.6" customHeight="1" x14ac:dyDescent="0.25">
      <c r="A21" s="67"/>
      <c r="B21" s="70"/>
      <c r="C21" s="73" t="s">
        <v>29</v>
      </c>
      <c r="D21" s="74" t="s">
        <v>71</v>
      </c>
      <c r="E21" s="75">
        <v>660</v>
      </c>
      <c r="F21" s="34">
        <v>16.059999999999999</v>
      </c>
      <c r="G21" s="27">
        <v>16.899999999999999</v>
      </c>
      <c r="H21" s="27">
        <v>17.75</v>
      </c>
      <c r="I21" s="23"/>
      <c r="J21" s="23"/>
      <c r="K21" s="23">
        <f t="shared" si="0"/>
        <v>16.903333333333332</v>
      </c>
      <c r="L21" s="22">
        <f t="shared" si="1"/>
        <v>3</v>
      </c>
      <c r="M21" s="26">
        <f t="shared" si="2"/>
        <v>0.84500493095208296</v>
      </c>
      <c r="N21" s="26">
        <f t="shared" si="3"/>
        <v>4.9990431726607154</v>
      </c>
      <c r="O21" s="22" t="str">
        <f t="shared" si="4"/>
        <v>ОДНОРОДНЫЕ</v>
      </c>
      <c r="P21" s="23">
        <f t="shared" si="5"/>
        <v>11156.199999999999</v>
      </c>
    </row>
    <row r="22" spans="1:16" s="24" customFormat="1" ht="12.6" customHeight="1" x14ac:dyDescent="0.25">
      <c r="A22" s="67"/>
      <c r="B22" s="70"/>
      <c r="C22" s="73" t="s">
        <v>30</v>
      </c>
      <c r="D22" s="74" t="s">
        <v>71</v>
      </c>
      <c r="E22" s="75">
        <v>660</v>
      </c>
      <c r="F22" s="34">
        <v>41.99</v>
      </c>
      <c r="G22" s="27">
        <v>44.2</v>
      </c>
      <c r="H22" s="27">
        <v>46.41</v>
      </c>
      <c r="I22" s="23"/>
      <c r="J22" s="23"/>
      <c r="K22" s="23">
        <f t="shared" si="0"/>
        <v>44.199999999999996</v>
      </c>
      <c r="L22" s="22">
        <f t="shared" si="1"/>
        <v>3</v>
      </c>
      <c r="M22" s="26">
        <f t="shared" si="2"/>
        <v>2.2099999999999973</v>
      </c>
      <c r="N22" s="26">
        <f t="shared" si="3"/>
        <v>4.9999999999999938</v>
      </c>
      <c r="O22" s="22" t="str">
        <f t="shared" si="4"/>
        <v>ОДНОРОДНЫЕ</v>
      </c>
      <c r="P22" s="23">
        <f t="shared" si="5"/>
        <v>29171.999999999996</v>
      </c>
    </row>
    <row r="23" spans="1:16" s="24" customFormat="1" ht="12.6" customHeight="1" x14ac:dyDescent="0.25">
      <c r="A23" s="67"/>
      <c r="B23" s="70"/>
      <c r="C23" s="73" t="s">
        <v>31</v>
      </c>
      <c r="D23" s="74" t="s">
        <v>71</v>
      </c>
      <c r="E23" s="75">
        <v>660</v>
      </c>
      <c r="F23" s="34">
        <v>91.39</v>
      </c>
      <c r="G23" s="27">
        <v>96.2</v>
      </c>
      <c r="H23" s="27">
        <v>101.01</v>
      </c>
      <c r="I23" s="23"/>
      <c r="J23" s="23"/>
      <c r="K23" s="23">
        <f t="shared" si="0"/>
        <v>96.2</v>
      </c>
      <c r="L23" s="22">
        <f t="shared" si="1"/>
        <v>3</v>
      </c>
      <c r="M23" s="26">
        <f t="shared" si="2"/>
        <v>4.8100000000000023</v>
      </c>
      <c r="N23" s="26">
        <f t="shared" si="3"/>
        <v>5.0000000000000027</v>
      </c>
      <c r="O23" s="22" t="str">
        <f t="shared" si="4"/>
        <v>ОДНОРОДНЫЕ</v>
      </c>
      <c r="P23" s="23">
        <f t="shared" si="5"/>
        <v>63492</v>
      </c>
    </row>
    <row r="24" spans="1:16" s="24" customFormat="1" ht="12.6" customHeight="1" x14ac:dyDescent="0.25">
      <c r="A24" s="67"/>
      <c r="B24" s="70"/>
      <c r="C24" s="73" t="s">
        <v>32</v>
      </c>
      <c r="D24" s="74" t="s">
        <v>71</v>
      </c>
      <c r="E24" s="75">
        <v>660</v>
      </c>
      <c r="F24" s="34">
        <v>59.28</v>
      </c>
      <c r="G24" s="27">
        <v>62.4</v>
      </c>
      <c r="H24" s="27">
        <v>65.52</v>
      </c>
      <c r="I24" s="23"/>
      <c r="J24" s="23"/>
      <c r="K24" s="23">
        <f t="shared" si="0"/>
        <v>62.4</v>
      </c>
      <c r="L24" s="22">
        <f t="shared" si="1"/>
        <v>3</v>
      </c>
      <c r="M24" s="26">
        <f t="shared" si="2"/>
        <v>3.1199999999999974</v>
      </c>
      <c r="N24" s="26">
        <f t="shared" si="3"/>
        <v>4.9999999999999964</v>
      </c>
      <c r="O24" s="22" t="str">
        <f t="shared" si="4"/>
        <v>ОДНОРОДНЫЕ</v>
      </c>
      <c r="P24" s="23">
        <f t="shared" si="5"/>
        <v>41184</v>
      </c>
    </row>
    <row r="25" spans="1:16" s="24" customFormat="1" ht="12.6" customHeight="1" x14ac:dyDescent="0.25">
      <c r="A25" s="67"/>
      <c r="B25" s="70"/>
      <c r="C25" s="73" t="s">
        <v>33</v>
      </c>
      <c r="D25" s="74" t="s">
        <v>71</v>
      </c>
      <c r="E25" s="75">
        <v>660</v>
      </c>
      <c r="F25" s="34">
        <v>58.05</v>
      </c>
      <c r="G25" s="27">
        <v>61.1</v>
      </c>
      <c r="H25" s="27">
        <v>64.16</v>
      </c>
      <c r="I25" s="23"/>
      <c r="J25" s="23"/>
      <c r="K25" s="23">
        <f t="shared" si="0"/>
        <v>61.103333333333332</v>
      </c>
      <c r="L25" s="22">
        <f t="shared" si="1"/>
        <v>3</v>
      </c>
      <c r="M25" s="26">
        <f t="shared" si="2"/>
        <v>3.0550013638840379</v>
      </c>
      <c r="N25" s="26">
        <f t="shared" si="3"/>
        <v>4.9997294701064394</v>
      </c>
      <c r="O25" s="22" t="str">
        <f t="shared" si="4"/>
        <v>ОДНОРОДНЫЕ</v>
      </c>
      <c r="P25" s="23">
        <f t="shared" si="5"/>
        <v>40328.199999999997</v>
      </c>
    </row>
    <row r="26" spans="1:16" s="24" customFormat="1" ht="12.6" customHeight="1" x14ac:dyDescent="0.25">
      <c r="A26" s="67"/>
      <c r="B26" s="70"/>
      <c r="C26" s="73" t="s">
        <v>34</v>
      </c>
      <c r="D26" s="74" t="s">
        <v>71</v>
      </c>
      <c r="E26" s="75">
        <v>660</v>
      </c>
      <c r="F26" s="34">
        <v>12.35</v>
      </c>
      <c r="G26" s="27">
        <v>13</v>
      </c>
      <c r="H26" s="27">
        <v>13.65</v>
      </c>
      <c r="I26" s="23"/>
      <c r="J26" s="23"/>
      <c r="K26" s="23">
        <f t="shared" si="0"/>
        <v>13</v>
      </c>
      <c r="L26" s="22">
        <f t="shared" si="1"/>
        <v>3</v>
      </c>
      <c r="M26" s="26">
        <f t="shared" si="2"/>
        <v>0.65000000000000036</v>
      </c>
      <c r="N26" s="26">
        <f t="shared" si="3"/>
        <v>5.0000000000000027</v>
      </c>
      <c r="O26" s="22" t="str">
        <f t="shared" si="4"/>
        <v>ОДНОРОДНЫЕ</v>
      </c>
      <c r="P26" s="23">
        <f t="shared" si="5"/>
        <v>8580</v>
      </c>
    </row>
    <row r="27" spans="1:16" s="24" customFormat="1" ht="12.6" customHeight="1" x14ac:dyDescent="0.25">
      <c r="A27" s="68"/>
      <c r="B27" s="71"/>
      <c r="C27" s="73" t="s">
        <v>35</v>
      </c>
      <c r="D27" s="74" t="s">
        <v>71</v>
      </c>
      <c r="E27" s="75">
        <v>660</v>
      </c>
      <c r="F27" s="34">
        <v>45.7</v>
      </c>
      <c r="G27" s="27">
        <v>48.1</v>
      </c>
      <c r="H27" s="27">
        <v>50.51</v>
      </c>
      <c r="I27" s="23"/>
      <c r="J27" s="23"/>
      <c r="K27" s="23">
        <f t="shared" si="0"/>
        <v>48.103333333333332</v>
      </c>
      <c r="L27" s="22">
        <f t="shared" si="1"/>
        <v>3</v>
      </c>
      <c r="M27" s="26">
        <f t="shared" si="2"/>
        <v>2.4050017325011059</v>
      </c>
      <c r="N27" s="26">
        <f t="shared" si="3"/>
        <v>4.9996571252881417</v>
      </c>
      <c r="O27" s="22" t="str">
        <f t="shared" si="4"/>
        <v>ОДНОРОДНЫЕ</v>
      </c>
      <c r="P27" s="23">
        <f t="shared" si="5"/>
        <v>31748.2</v>
      </c>
    </row>
    <row r="28" spans="1:16" s="24" customFormat="1" ht="12.6" customHeight="1" x14ac:dyDescent="0.25">
      <c r="A28" s="66">
        <v>2</v>
      </c>
      <c r="B28" s="69" t="s">
        <v>36</v>
      </c>
      <c r="C28" s="73" t="s">
        <v>28</v>
      </c>
      <c r="D28" s="74" t="s">
        <v>71</v>
      </c>
      <c r="E28" s="75">
        <v>11</v>
      </c>
      <c r="F28" s="34">
        <v>505.12</v>
      </c>
      <c r="G28" s="27">
        <v>531.70000000000005</v>
      </c>
      <c r="H28" s="27">
        <v>558.29</v>
      </c>
      <c r="I28" s="23"/>
      <c r="J28" s="23"/>
      <c r="K28" s="23">
        <f t="shared" si="0"/>
        <v>531.70333333333338</v>
      </c>
      <c r="L28" s="22">
        <f t="shared" si="1"/>
        <v>3</v>
      </c>
      <c r="M28" s="26">
        <f t="shared" si="2"/>
        <v>26.585000156729965</v>
      </c>
      <c r="N28" s="26">
        <f t="shared" si="3"/>
        <v>4.9999686836763546</v>
      </c>
      <c r="O28" s="22" t="str">
        <f t="shared" si="4"/>
        <v>ОДНОРОДНЫЕ</v>
      </c>
      <c r="P28" s="23">
        <f t="shared" si="5"/>
        <v>5848.7366666666676</v>
      </c>
    </row>
    <row r="29" spans="1:16" s="24" customFormat="1" ht="12.6" customHeight="1" x14ac:dyDescent="0.25">
      <c r="A29" s="67"/>
      <c r="B29" s="70"/>
      <c r="C29" s="73" t="s">
        <v>29</v>
      </c>
      <c r="D29" s="74" t="s">
        <v>71</v>
      </c>
      <c r="E29" s="75">
        <v>11</v>
      </c>
      <c r="F29" s="34">
        <v>16.059999999999999</v>
      </c>
      <c r="G29" s="27">
        <v>16.899999999999999</v>
      </c>
      <c r="H29" s="27">
        <v>17.75</v>
      </c>
      <c r="I29" s="23"/>
      <c r="J29" s="23"/>
      <c r="K29" s="23">
        <f t="shared" si="0"/>
        <v>16.903333333333332</v>
      </c>
      <c r="L29" s="22">
        <f t="shared" si="1"/>
        <v>3</v>
      </c>
      <c r="M29" s="26">
        <f t="shared" si="2"/>
        <v>0.84500493095208296</v>
      </c>
      <c r="N29" s="26">
        <f t="shared" si="3"/>
        <v>4.9990431726607154</v>
      </c>
      <c r="O29" s="22" t="str">
        <f t="shared" si="4"/>
        <v>ОДНОРОДНЫЕ</v>
      </c>
      <c r="P29" s="23">
        <f t="shared" si="5"/>
        <v>185.93666666666667</v>
      </c>
    </row>
    <row r="30" spans="1:16" s="24" customFormat="1" ht="12.6" customHeight="1" x14ac:dyDescent="0.25">
      <c r="A30" s="67"/>
      <c r="B30" s="70"/>
      <c r="C30" s="73" t="s">
        <v>30</v>
      </c>
      <c r="D30" s="74" t="s">
        <v>71</v>
      </c>
      <c r="E30" s="75">
        <v>11</v>
      </c>
      <c r="F30" s="34">
        <v>41.99</v>
      </c>
      <c r="G30" s="27">
        <v>44.2</v>
      </c>
      <c r="H30" s="27">
        <v>46.41</v>
      </c>
      <c r="I30" s="23"/>
      <c r="J30" s="23"/>
      <c r="K30" s="23">
        <f t="shared" si="0"/>
        <v>44.199999999999996</v>
      </c>
      <c r="L30" s="22">
        <f t="shared" si="1"/>
        <v>3</v>
      </c>
      <c r="M30" s="26">
        <f t="shared" si="2"/>
        <v>2.2099999999999973</v>
      </c>
      <c r="N30" s="26">
        <f t="shared" si="3"/>
        <v>4.9999999999999938</v>
      </c>
      <c r="O30" s="22" t="str">
        <f t="shared" si="4"/>
        <v>ОДНОРОДНЫЕ</v>
      </c>
      <c r="P30" s="23">
        <f t="shared" si="5"/>
        <v>486.19999999999993</v>
      </c>
    </row>
    <row r="31" spans="1:16" s="24" customFormat="1" ht="12.6" customHeight="1" x14ac:dyDescent="0.25">
      <c r="A31" s="67"/>
      <c r="B31" s="70"/>
      <c r="C31" s="73" t="s">
        <v>31</v>
      </c>
      <c r="D31" s="74" t="s">
        <v>71</v>
      </c>
      <c r="E31" s="75">
        <v>11</v>
      </c>
      <c r="F31" s="34">
        <v>91.39</v>
      </c>
      <c r="G31" s="27">
        <v>96.2</v>
      </c>
      <c r="H31" s="27">
        <v>101.01</v>
      </c>
      <c r="I31" s="23"/>
      <c r="J31" s="23"/>
      <c r="K31" s="23">
        <f t="shared" si="0"/>
        <v>96.2</v>
      </c>
      <c r="L31" s="22">
        <f t="shared" si="1"/>
        <v>3</v>
      </c>
      <c r="M31" s="26">
        <f t="shared" si="2"/>
        <v>4.8100000000000023</v>
      </c>
      <c r="N31" s="26">
        <f t="shared" si="3"/>
        <v>5.0000000000000027</v>
      </c>
      <c r="O31" s="22" t="str">
        <f t="shared" si="4"/>
        <v>ОДНОРОДНЫЕ</v>
      </c>
      <c r="P31" s="23">
        <f t="shared" si="5"/>
        <v>1058.2</v>
      </c>
    </row>
    <row r="32" spans="1:16" s="24" customFormat="1" ht="12.6" customHeight="1" x14ac:dyDescent="0.25">
      <c r="A32" s="67"/>
      <c r="B32" s="70"/>
      <c r="C32" s="73" t="s">
        <v>32</v>
      </c>
      <c r="D32" s="74" t="s">
        <v>71</v>
      </c>
      <c r="E32" s="75">
        <v>11</v>
      </c>
      <c r="F32" s="34">
        <v>59.28</v>
      </c>
      <c r="G32" s="27">
        <v>62.4</v>
      </c>
      <c r="H32" s="27">
        <v>65.52</v>
      </c>
      <c r="I32" s="23"/>
      <c r="J32" s="23"/>
      <c r="K32" s="23">
        <f t="shared" si="0"/>
        <v>62.4</v>
      </c>
      <c r="L32" s="22">
        <f t="shared" si="1"/>
        <v>3</v>
      </c>
      <c r="M32" s="26">
        <f t="shared" si="2"/>
        <v>3.1199999999999974</v>
      </c>
      <c r="N32" s="26">
        <f t="shared" si="3"/>
        <v>4.9999999999999964</v>
      </c>
      <c r="O32" s="22" t="str">
        <f t="shared" si="4"/>
        <v>ОДНОРОДНЫЕ</v>
      </c>
      <c r="P32" s="23">
        <f t="shared" si="5"/>
        <v>686.4</v>
      </c>
    </row>
    <row r="33" spans="1:16" s="24" customFormat="1" ht="12.6" customHeight="1" x14ac:dyDescent="0.25">
      <c r="A33" s="67"/>
      <c r="B33" s="70"/>
      <c r="C33" s="73" t="s">
        <v>33</v>
      </c>
      <c r="D33" s="74" t="s">
        <v>71</v>
      </c>
      <c r="E33" s="75">
        <v>11</v>
      </c>
      <c r="F33" s="34">
        <v>58.05</v>
      </c>
      <c r="G33" s="27">
        <v>61.1</v>
      </c>
      <c r="H33" s="27">
        <v>64.150000000000006</v>
      </c>
      <c r="I33" s="23"/>
      <c r="J33" s="23"/>
      <c r="K33" s="23">
        <f t="shared" si="0"/>
        <v>61.1</v>
      </c>
      <c r="L33" s="22">
        <f t="shared" si="1"/>
        <v>3</v>
      </c>
      <c r="M33" s="26">
        <f t="shared" si="2"/>
        <v>3.0500000000000043</v>
      </c>
      <c r="N33" s="26">
        <f t="shared" si="3"/>
        <v>4.9918166939443607</v>
      </c>
      <c r="O33" s="22" t="str">
        <f t="shared" si="4"/>
        <v>ОДНОРОДНЫЕ</v>
      </c>
      <c r="P33" s="23">
        <f t="shared" si="5"/>
        <v>672.1</v>
      </c>
    </row>
    <row r="34" spans="1:16" s="24" customFormat="1" ht="12.6" customHeight="1" x14ac:dyDescent="0.25">
      <c r="A34" s="67"/>
      <c r="B34" s="70"/>
      <c r="C34" s="73" t="s">
        <v>34</v>
      </c>
      <c r="D34" s="74" t="s">
        <v>71</v>
      </c>
      <c r="E34" s="75">
        <v>11</v>
      </c>
      <c r="F34" s="34">
        <v>12.35</v>
      </c>
      <c r="G34" s="27">
        <v>13</v>
      </c>
      <c r="H34" s="27">
        <v>13.65</v>
      </c>
      <c r="I34" s="23"/>
      <c r="J34" s="23"/>
      <c r="K34" s="23">
        <f t="shared" si="0"/>
        <v>13</v>
      </c>
      <c r="L34" s="22">
        <f t="shared" si="1"/>
        <v>3</v>
      </c>
      <c r="M34" s="26">
        <f t="shared" si="2"/>
        <v>0.65000000000000036</v>
      </c>
      <c r="N34" s="26">
        <f t="shared" si="3"/>
        <v>5.0000000000000027</v>
      </c>
      <c r="O34" s="22" t="str">
        <f t="shared" si="4"/>
        <v>ОДНОРОДНЫЕ</v>
      </c>
      <c r="P34" s="23">
        <f t="shared" si="5"/>
        <v>143</v>
      </c>
    </row>
    <row r="35" spans="1:16" s="24" customFormat="1" ht="12.6" customHeight="1" x14ac:dyDescent="0.25">
      <c r="A35" s="67"/>
      <c r="B35" s="70"/>
      <c r="C35" s="73" t="s">
        <v>35</v>
      </c>
      <c r="D35" s="74" t="s">
        <v>71</v>
      </c>
      <c r="E35" s="75">
        <v>11</v>
      </c>
      <c r="F35" s="34">
        <v>300.11</v>
      </c>
      <c r="G35" s="27">
        <v>315.89999999999998</v>
      </c>
      <c r="H35" s="27">
        <v>331.7</v>
      </c>
      <c r="I35" s="23"/>
      <c r="J35" s="23"/>
      <c r="K35" s="23">
        <f t="shared" si="0"/>
        <v>315.90333333333336</v>
      </c>
      <c r="L35" s="22">
        <f t="shared" si="1"/>
        <v>3</v>
      </c>
      <c r="M35" s="26">
        <f t="shared" si="2"/>
        <v>15.795000263796545</v>
      </c>
      <c r="N35" s="26">
        <f t="shared" si="3"/>
        <v>4.9999473247501491</v>
      </c>
      <c r="O35" s="22" t="str">
        <f t="shared" si="4"/>
        <v>ОДНОРОДНЫЕ</v>
      </c>
      <c r="P35" s="23">
        <f t="shared" si="5"/>
        <v>3474.936666666667</v>
      </c>
    </row>
    <row r="36" spans="1:16" s="24" customFormat="1" ht="12.6" customHeight="1" x14ac:dyDescent="0.25">
      <c r="A36" s="68"/>
      <c r="B36" s="71"/>
      <c r="C36" s="73" t="s">
        <v>37</v>
      </c>
      <c r="D36" s="74" t="s">
        <v>71</v>
      </c>
      <c r="E36" s="75">
        <v>11</v>
      </c>
      <c r="F36" s="34">
        <v>48.17</v>
      </c>
      <c r="G36" s="27">
        <v>50.7</v>
      </c>
      <c r="H36" s="27">
        <v>53.24</v>
      </c>
      <c r="I36" s="23"/>
      <c r="J36" s="23"/>
      <c r="K36" s="23">
        <f t="shared" si="0"/>
        <v>50.70333333333334</v>
      </c>
      <c r="L36" s="22">
        <f t="shared" si="1"/>
        <v>3</v>
      </c>
      <c r="M36" s="26">
        <f t="shared" si="2"/>
        <v>2.5350016436549572</v>
      </c>
      <c r="N36" s="26">
        <f t="shared" si="3"/>
        <v>4.9996745322233052</v>
      </c>
      <c r="O36" s="22" t="str">
        <f t="shared" si="4"/>
        <v>ОДНОРОДНЫЕ</v>
      </c>
      <c r="P36" s="23">
        <f t="shared" si="5"/>
        <v>557.73666666666679</v>
      </c>
    </row>
    <row r="37" spans="1:16" s="24" customFormat="1" ht="12.6" customHeight="1" x14ac:dyDescent="0.25">
      <c r="A37" s="66">
        <v>3</v>
      </c>
      <c r="B37" s="69" t="s">
        <v>38</v>
      </c>
      <c r="C37" s="73" t="s">
        <v>28</v>
      </c>
      <c r="D37" s="74" t="s">
        <v>71</v>
      </c>
      <c r="E37" s="75">
        <v>16</v>
      </c>
      <c r="F37" s="34">
        <v>505.12</v>
      </c>
      <c r="G37" s="27">
        <v>531.70000000000005</v>
      </c>
      <c r="H37" s="27">
        <v>558.29</v>
      </c>
      <c r="I37" s="23"/>
      <c r="J37" s="23"/>
      <c r="K37" s="23">
        <f t="shared" si="0"/>
        <v>531.70333333333338</v>
      </c>
      <c r="L37" s="22">
        <f t="shared" si="1"/>
        <v>3</v>
      </c>
      <c r="M37" s="26">
        <f t="shared" si="2"/>
        <v>26.585000156729965</v>
      </c>
      <c r="N37" s="26">
        <f t="shared" si="3"/>
        <v>4.9999686836763546</v>
      </c>
      <c r="O37" s="22" t="str">
        <f t="shared" si="4"/>
        <v>ОДНОРОДНЫЕ</v>
      </c>
      <c r="P37" s="23">
        <f t="shared" si="5"/>
        <v>8507.253333333334</v>
      </c>
    </row>
    <row r="38" spans="1:16" s="24" customFormat="1" ht="12.6" customHeight="1" x14ac:dyDescent="0.25">
      <c r="A38" s="67"/>
      <c r="B38" s="70"/>
      <c r="C38" s="73" t="s">
        <v>29</v>
      </c>
      <c r="D38" s="74" t="s">
        <v>71</v>
      </c>
      <c r="E38" s="75">
        <v>16</v>
      </c>
      <c r="F38" s="34">
        <v>16.059999999999999</v>
      </c>
      <c r="G38" s="27">
        <v>16.899999999999999</v>
      </c>
      <c r="H38" s="27">
        <v>17.75</v>
      </c>
      <c r="I38" s="23"/>
      <c r="J38" s="23"/>
      <c r="K38" s="23">
        <f t="shared" si="0"/>
        <v>16.903333333333332</v>
      </c>
      <c r="L38" s="22">
        <f t="shared" si="1"/>
        <v>3</v>
      </c>
      <c r="M38" s="26">
        <f t="shared" si="2"/>
        <v>0.84500493095208296</v>
      </c>
      <c r="N38" s="26">
        <f t="shared" si="3"/>
        <v>4.9990431726607154</v>
      </c>
      <c r="O38" s="22" t="str">
        <f t="shared" si="4"/>
        <v>ОДНОРОДНЫЕ</v>
      </c>
      <c r="P38" s="23">
        <f t="shared" si="5"/>
        <v>270.45333333333332</v>
      </c>
    </row>
    <row r="39" spans="1:16" s="24" customFormat="1" ht="12.6" customHeight="1" x14ac:dyDescent="0.25">
      <c r="A39" s="67"/>
      <c r="B39" s="70"/>
      <c r="C39" s="73" t="s">
        <v>30</v>
      </c>
      <c r="D39" s="74" t="s">
        <v>71</v>
      </c>
      <c r="E39" s="75">
        <v>16</v>
      </c>
      <c r="F39" s="34">
        <v>41.99</v>
      </c>
      <c r="G39" s="27">
        <v>44.2</v>
      </c>
      <c r="H39" s="27">
        <v>46.41</v>
      </c>
      <c r="I39" s="23"/>
      <c r="J39" s="23"/>
      <c r="K39" s="23">
        <f t="shared" si="0"/>
        <v>44.199999999999996</v>
      </c>
      <c r="L39" s="22">
        <f t="shared" si="1"/>
        <v>3</v>
      </c>
      <c r="M39" s="26">
        <f t="shared" si="2"/>
        <v>2.2099999999999973</v>
      </c>
      <c r="N39" s="26">
        <f t="shared" si="3"/>
        <v>4.9999999999999938</v>
      </c>
      <c r="O39" s="22" t="str">
        <f t="shared" si="4"/>
        <v>ОДНОРОДНЫЕ</v>
      </c>
      <c r="P39" s="23">
        <f t="shared" si="5"/>
        <v>707.19999999999993</v>
      </c>
    </row>
    <row r="40" spans="1:16" s="24" customFormat="1" ht="12.6" customHeight="1" x14ac:dyDescent="0.25">
      <c r="A40" s="67"/>
      <c r="B40" s="70"/>
      <c r="C40" s="73" t="s">
        <v>31</v>
      </c>
      <c r="D40" s="74" t="s">
        <v>71</v>
      </c>
      <c r="E40" s="75">
        <v>16</v>
      </c>
      <c r="F40" s="34">
        <v>91.39</v>
      </c>
      <c r="G40" s="27">
        <v>96.2</v>
      </c>
      <c r="H40" s="27">
        <v>101.01</v>
      </c>
      <c r="I40" s="23"/>
      <c r="J40" s="23"/>
      <c r="K40" s="23">
        <f t="shared" si="0"/>
        <v>96.2</v>
      </c>
      <c r="L40" s="22">
        <f t="shared" si="1"/>
        <v>3</v>
      </c>
      <c r="M40" s="26">
        <f t="shared" si="2"/>
        <v>4.8100000000000023</v>
      </c>
      <c r="N40" s="26">
        <f t="shared" si="3"/>
        <v>5.0000000000000027</v>
      </c>
      <c r="O40" s="22" t="str">
        <f t="shared" si="4"/>
        <v>ОДНОРОДНЫЕ</v>
      </c>
      <c r="P40" s="23">
        <f t="shared" si="5"/>
        <v>1539.2</v>
      </c>
    </row>
    <row r="41" spans="1:16" s="24" customFormat="1" ht="12.6" customHeight="1" x14ac:dyDescent="0.25">
      <c r="A41" s="67"/>
      <c r="B41" s="70"/>
      <c r="C41" s="73" t="s">
        <v>32</v>
      </c>
      <c r="D41" s="74" t="s">
        <v>71</v>
      </c>
      <c r="E41" s="75">
        <v>16</v>
      </c>
      <c r="F41" s="34">
        <v>59.28</v>
      </c>
      <c r="G41" s="27">
        <v>62.4</v>
      </c>
      <c r="H41" s="27">
        <v>65.52</v>
      </c>
      <c r="I41" s="23"/>
      <c r="J41" s="23"/>
      <c r="K41" s="23">
        <f t="shared" si="0"/>
        <v>62.4</v>
      </c>
      <c r="L41" s="22">
        <f t="shared" si="1"/>
        <v>3</v>
      </c>
      <c r="M41" s="26">
        <f t="shared" si="2"/>
        <v>3.1199999999999974</v>
      </c>
      <c r="N41" s="26">
        <f t="shared" si="3"/>
        <v>4.9999999999999964</v>
      </c>
      <c r="O41" s="22" t="str">
        <f t="shared" si="4"/>
        <v>ОДНОРОДНЫЕ</v>
      </c>
      <c r="P41" s="23">
        <f t="shared" si="5"/>
        <v>998.4</v>
      </c>
    </row>
    <row r="42" spans="1:16" s="24" customFormat="1" ht="12.6" customHeight="1" x14ac:dyDescent="0.25">
      <c r="A42" s="67"/>
      <c r="B42" s="70"/>
      <c r="C42" s="73" t="s">
        <v>33</v>
      </c>
      <c r="D42" s="74" t="s">
        <v>71</v>
      </c>
      <c r="E42" s="75">
        <v>16</v>
      </c>
      <c r="F42" s="34">
        <v>58.05</v>
      </c>
      <c r="G42" s="27">
        <v>61.1</v>
      </c>
      <c r="H42" s="27">
        <v>64.150000000000006</v>
      </c>
      <c r="I42" s="23"/>
      <c r="J42" s="23"/>
      <c r="K42" s="23">
        <f t="shared" si="0"/>
        <v>61.1</v>
      </c>
      <c r="L42" s="22">
        <f t="shared" si="1"/>
        <v>3</v>
      </c>
      <c r="M42" s="26">
        <f t="shared" si="2"/>
        <v>3.0500000000000043</v>
      </c>
      <c r="N42" s="26">
        <f t="shared" si="3"/>
        <v>4.9918166939443607</v>
      </c>
      <c r="O42" s="22" t="str">
        <f t="shared" si="4"/>
        <v>ОДНОРОДНЫЕ</v>
      </c>
      <c r="P42" s="23">
        <f t="shared" si="5"/>
        <v>977.6</v>
      </c>
    </row>
    <row r="43" spans="1:16" s="24" customFormat="1" ht="12.6" customHeight="1" x14ac:dyDescent="0.25">
      <c r="A43" s="67"/>
      <c r="B43" s="70"/>
      <c r="C43" s="73" t="s">
        <v>34</v>
      </c>
      <c r="D43" s="74" t="s">
        <v>71</v>
      </c>
      <c r="E43" s="75">
        <v>16</v>
      </c>
      <c r="F43" s="34">
        <v>12.35</v>
      </c>
      <c r="G43" s="27">
        <v>13</v>
      </c>
      <c r="H43" s="27">
        <v>13.65</v>
      </c>
      <c r="I43" s="23"/>
      <c r="J43" s="23"/>
      <c r="K43" s="23">
        <f>AVERAGE(F43:J43)</f>
        <v>13</v>
      </c>
      <c r="L43" s="22">
        <f t="shared" si="1"/>
        <v>3</v>
      </c>
      <c r="M43" s="26">
        <f t="shared" si="2"/>
        <v>0.65000000000000036</v>
      </c>
      <c r="N43" s="26">
        <f t="shared" si="3"/>
        <v>5.0000000000000027</v>
      </c>
      <c r="O43" s="22" t="str">
        <f t="shared" si="4"/>
        <v>ОДНОРОДНЫЕ</v>
      </c>
      <c r="P43" s="23">
        <f>E43*K43</f>
        <v>208</v>
      </c>
    </row>
    <row r="44" spans="1:16" s="24" customFormat="1" ht="12.6" customHeight="1" x14ac:dyDescent="0.25">
      <c r="A44" s="67"/>
      <c r="B44" s="70"/>
      <c r="C44" s="73" t="s">
        <v>35</v>
      </c>
      <c r="D44" s="74" t="s">
        <v>71</v>
      </c>
      <c r="E44" s="75">
        <v>16</v>
      </c>
      <c r="F44" s="34">
        <v>300.11</v>
      </c>
      <c r="G44" s="27">
        <v>315.89999999999998</v>
      </c>
      <c r="H44" s="27">
        <v>331.7</v>
      </c>
      <c r="I44" s="23"/>
      <c r="J44" s="23"/>
      <c r="K44" s="23">
        <f t="shared" si="0"/>
        <v>315.90333333333336</v>
      </c>
      <c r="L44" s="22">
        <f t="shared" si="1"/>
        <v>3</v>
      </c>
      <c r="M44" s="26">
        <f t="shared" si="2"/>
        <v>15.795000263796545</v>
      </c>
      <c r="N44" s="26">
        <f t="shared" si="3"/>
        <v>4.9999473247501491</v>
      </c>
      <c r="O44" s="22" t="str">
        <f t="shared" si="4"/>
        <v>ОДНОРОДНЫЕ</v>
      </c>
      <c r="P44" s="23">
        <f t="shared" si="5"/>
        <v>5054.4533333333338</v>
      </c>
    </row>
    <row r="45" spans="1:16" s="24" customFormat="1" ht="12.6" customHeight="1" x14ac:dyDescent="0.25">
      <c r="A45" s="68"/>
      <c r="B45" s="71"/>
      <c r="C45" s="73" t="s">
        <v>37</v>
      </c>
      <c r="D45" s="74" t="s">
        <v>71</v>
      </c>
      <c r="E45" s="75">
        <v>16</v>
      </c>
      <c r="F45" s="34">
        <v>48.17</v>
      </c>
      <c r="G45" s="27">
        <v>50.7</v>
      </c>
      <c r="H45" s="27">
        <v>53.24</v>
      </c>
      <c r="I45" s="23"/>
      <c r="J45" s="23"/>
      <c r="K45" s="23">
        <f t="shared" si="0"/>
        <v>50.70333333333334</v>
      </c>
      <c r="L45" s="22">
        <f t="shared" si="1"/>
        <v>3</v>
      </c>
      <c r="M45" s="26">
        <f t="shared" si="2"/>
        <v>2.5350016436549572</v>
      </c>
      <c r="N45" s="26">
        <f t="shared" si="3"/>
        <v>4.9996745322233052</v>
      </c>
      <c r="O45" s="22" t="str">
        <f t="shared" si="4"/>
        <v>ОДНОРОДНЫЕ</v>
      </c>
      <c r="P45" s="23">
        <f t="shared" si="5"/>
        <v>811.25333333333344</v>
      </c>
    </row>
    <row r="46" spans="1:16" s="24" customFormat="1" ht="12.6" customHeight="1" x14ac:dyDescent="0.25">
      <c r="A46" s="66">
        <v>4</v>
      </c>
      <c r="B46" s="69" t="s">
        <v>64</v>
      </c>
      <c r="C46" s="73" t="s">
        <v>28</v>
      </c>
      <c r="D46" s="74" t="s">
        <v>71</v>
      </c>
      <c r="E46" s="75">
        <v>6</v>
      </c>
      <c r="F46" s="34">
        <v>149.44</v>
      </c>
      <c r="G46" s="27">
        <v>157.30000000000001</v>
      </c>
      <c r="H46" s="27">
        <v>165.14</v>
      </c>
      <c r="I46" s="23"/>
      <c r="J46" s="23"/>
      <c r="K46" s="23">
        <f t="shared" si="0"/>
        <v>157.29333333333332</v>
      </c>
      <c r="L46" s="22">
        <f t="shared" si="1"/>
        <v>3</v>
      </c>
      <c r="M46" s="26">
        <f t="shared" si="2"/>
        <v>7.8500021231419579</v>
      </c>
      <c r="N46" s="26">
        <f t="shared" si="3"/>
        <v>4.9906769452881825</v>
      </c>
      <c r="O46" s="22" t="str">
        <f t="shared" si="4"/>
        <v>ОДНОРОДНЫЕ</v>
      </c>
      <c r="P46" s="23">
        <f t="shared" si="5"/>
        <v>943.76</v>
      </c>
    </row>
    <row r="47" spans="1:16" s="24" customFormat="1" ht="12.6" customHeight="1" x14ac:dyDescent="0.25">
      <c r="A47" s="67"/>
      <c r="B47" s="70"/>
      <c r="C47" s="73" t="s">
        <v>29</v>
      </c>
      <c r="D47" s="74" t="s">
        <v>71</v>
      </c>
      <c r="E47" s="75">
        <v>6</v>
      </c>
      <c r="F47" s="34">
        <v>16.059999999999999</v>
      </c>
      <c r="G47" s="27">
        <v>16.899999999999999</v>
      </c>
      <c r="H47" s="27">
        <v>17.75</v>
      </c>
      <c r="I47" s="23"/>
      <c r="J47" s="23"/>
      <c r="K47" s="23">
        <f t="shared" si="0"/>
        <v>16.903333333333332</v>
      </c>
      <c r="L47" s="22">
        <f t="shared" si="1"/>
        <v>3</v>
      </c>
      <c r="M47" s="26">
        <f t="shared" si="2"/>
        <v>0.84500493095208296</v>
      </c>
      <c r="N47" s="26">
        <f t="shared" si="3"/>
        <v>4.9990431726607154</v>
      </c>
      <c r="O47" s="22" t="str">
        <f t="shared" si="4"/>
        <v>ОДНОРОДНЫЕ</v>
      </c>
      <c r="P47" s="23">
        <f t="shared" si="5"/>
        <v>101.41999999999999</v>
      </c>
    </row>
    <row r="48" spans="1:16" s="24" customFormat="1" ht="12.6" customHeight="1" x14ac:dyDescent="0.25">
      <c r="A48" s="67"/>
      <c r="B48" s="70"/>
      <c r="C48" s="73" t="s">
        <v>30</v>
      </c>
      <c r="D48" s="74" t="s">
        <v>71</v>
      </c>
      <c r="E48" s="75">
        <v>6</v>
      </c>
      <c r="F48" s="34">
        <v>41.99</v>
      </c>
      <c r="G48" s="27">
        <v>44.2</v>
      </c>
      <c r="H48" s="27">
        <v>46.41</v>
      </c>
      <c r="I48" s="23"/>
      <c r="J48" s="23"/>
      <c r="K48" s="23">
        <f t="shared" si="0"/>
        <v>44.199999999999996</v>
      </c>
      <c r="L48" s="22">
        <f t="shared" si="1"/>
        <v>3</v>
      </c>
      <c r="M48" s="26">
        <f t="shared" si="2"/>
        <v>2.2099999999999973</v>
      </c>
      <c r="N48" s="26">
        <f t="shared" si="3"/>
        <v>4.9999999999999938</v>
      </c>
      <c r="O48" s="22" t="str">
        <f t="shared" si="4"/>
        <v>ОДНОРОДНЫЕ</v>
      </c>
      <c r="P48" s="23">
        <f t="shared" si="5"/>
        <v>265.2</v>
      </c>
    </row>
    <row r="49" spans="1:16" s="24" customFormat="1" ht="12.6" customHeight="1" x14ac:dyDescent="0.25">
      <c r="A49" s="67"/>
      <c r="B49" s="70"/>
      <c r="C49" s="73" t="s">
        <v>31</v>
      </c>
      <c r="D49" s="74" t="s">
        <v>71</v>
      </c>
      <c r="E49" s="75">
        <v>6</v>
      </c>
      <c r="F49" s="34">
        <v>91.39</v>
      </c>
      <c r="G49" s="27">
        <v>96.2</v>
      </c>
      <c r="H49" s="27">
        <v>101.01</v>
      </c>
      <c r="I49" s="23"/>
      <c r="J49" s="23"/>
      <c r="K49" s="23">
        <f t="shared" si="0"/>
        <v>96.2</v>
      </c>
      <c r="L49" s="22">
        <f t="shared" si="1"/>
        <v>3</v>
      </c>
      <c r="M49" s="26">
        <f t="shared" si="2"/>
        <v>4.8100000000000023</v>
      </c>
      <c r="N49" s="26">
        <f t="shared" si="3"/>
        <v>5.0000000000000027</v>
      </c>
      <c r="O49" s="22" t="str">
        <f t="shared" si="4"/>
        <v>ОДНОРОДНЫЕ</v>
      </c>
      <c r="P49" s="23">
        <f t="shared" si="5"/>
        <v>577.20000000000005</v>
      </c>
    </row>
    <row r="50" spans="1:16" s="24" customFormat="1" ht="12.6" customHeight="1" x14ac:dyDescent="0.25">
      <c r="A50" s="67"/>
      <c r="B50" s="70"/>
      <c r="C50" s="73" t="s">
        <v>32</v>
      </c>
      <c r="D50" s="74" t="s">
        <v>71</v>
      </c>
      <c r="E50" s="75">
        <v>6</v>
      </c>
      <c r="F50" s="34">
        <v>59.28</v>
      </c>
      <c r="G50" s="27">
        <v>62.4</v>
      </c>
      <c r="H50" s="27">
        <v>65.52</v>
      </c>
      <c r="I50" s="23"/>
      <c r="J50" s="23"/>
      <c r="K50" s="23">
        <f t="shared" si="0"/>
        <v>62.4</v>
      </c>
      <c r="L50" s="22">
        <f t="shared" si="1"/>
        <v>3</v>
      </c>
      <c r="M50" s="26">
        <f t="shared" si="2"/>
        <v>3.1199999999999974</v>
      </c>
      <c r="N50" s="26">
        <f t="shared" si="3"/>
        <v>4.9999999999999964</v>
      </c>
      <c r="O50" s="22" t="str">
        <f t="shared" si="4"/>
        <v>ОДНОРОДНЫЕ</v>
      </c>
      <c r="P50" s="23">
        <f t="shared" si="5"/>
        <v>374.4</v>
      </c>
    </row>
    <row r="51" spans="1:16" s="24" customFormat="1" ht="12.6" customHeight="1" x14ac:dyDescent="0.25">
      <c r="A51" s="67"/>
      <c r="B51" s="70"/>
      <c r="C51" s="73" t="s">
        <v>33</v>
      </c>
      <c r="D51" s="74" t="s">
        <v>71</v>
      </c>
      <c r="E51" s="75">
        <v>6</v>
      </c>
      <c r="F51" s="34">
        <v>58.05</v>
      </c>
      <c r="G51" s="27">
        <v>61.1</v>
      </c>
      <c r="H51" s="27">
        <v>64.16</v>
      </c>
      <c r="I51" s="23"/>
      <c r="J51" s="23"/>
      <c r="K51" s="23">
        <f t="shared" si="0"/>
        <v>61.103333333333332</v>
      </c>
      <c r="L51" s="22">
        <f t="shared" si="1"/>
        <v>3</v>
      </c>
      <c r="M51" s="26">
        <f t="shared" si="2"/>
        <v>3.0550013638840379</v>
      </c>
      <c r="N51" s="26">
        <f t="shared" si="3"/>
        <v>4.9997294701064394</v>
      </c>
      <c r="O51" s="22" t="str">
        <f t="shared" si="4"/>
        <v>ОДНОРОДНЫЕ</v>
      </c>
      <c r="P51" s="23">
        <f t="shared" si="5"/>
        <v>366.62</v>
      </c>
    </row>
    <row r="52" spans="1:16" s="24" customFormat="1" ht="12.6" customHeight="1" x14ac:dyDescent="0.25">
      <c r="A52" s="67"/>
      <c r="B52" s="70"/>
      <c r="C52" s="73" t="s">
        <v>34</v>
      </c>
      <c r="D52" s="74" t="s">
        <v>71</v>
      </c>
      <c r="E52" s="75">
        <v>6</v>
      </c>
      <c r="F52" s="34">
        <v>12.35</v>
      </c>
      <c r="G52" s="27">
        <v>13</v>
      </c>
      <c r="H52" s="27">
        <v>13.65</v>
      </c>
      <c r="I52" s="23"/>
      <c r="J52" s="23"/>
      <c r="K52" s="23">
        <f t="shared" ref="K52:K65" si="6">AVERAGE(F52:J52)</f>
        <v>13</v>
      </c>
      <c r="L52" s="22">
        <f t="shared" ref="L52:L65" si="7">COUNT(F52:J52)</f>
        <v>3</v>
      </c>
      <c r="M52" s="26">
        <f t="shared" ref="M52:M65" si="8">STDEV(F52:J52)</f>
        <v>0.65000000000000036</v>
      </c>
      <c r="N52" s="26">
        <f t="shared" ref="N52:N65" si="9">M52/K52*100</f>
        <v>5.0000000000000027</v>
      </c>
      <c r="O52" s="22" t="str">
        <f>IF(N52&lt;33,"ОДНОРОДНЫЕ","НЕОДНОРОДНЫЕ")</f>
        <v>ОДНОРОДНЫЕ</v>
      </c>
      <c r="P52" s="23">
        <f>E52*K52</f>
        <v>78</v>
      </c>
    </row>
    <row r="53" spans="1:16" s="24" customFormat="1" ht="12.6" customHeight="1" x14ac:dyDescent="0.25">
      <c r="A53" s="67"/>
      <c r="B53" s="70"/>
      <c r="C53" s="73" t="s">
        <v>35</v>
      </c>
      <c r="D53" s="74" t="s">
        <v>71</v>
      </c>
      <c r="E53" s="75">
        <v>6</v>
      </c>
      <c r="F53" s="34">
        <v>45.7</v>
      </c>
      <c r="G53" s="27">
        <v>48.1</v>
      </c>
      <c r="H53" s="27">
        <v>50.51</v>
      </c>
      <c r="I53" s="23"/>
      <c r="J53" s="23"/>
      <c r="K53" s="23">
        <f t="shared" si="6"/>
        <v>48.103333333333332</v>
      </c>
      <c r="L53" s="22">
        <f t="shared" si="7"/>
        <v>3</v>
      </c>
      <c r="M53" s="26">
        <f t="shared" si="8"/>
        <v>2.4050017325011059</v>
      </c>
      <c r="N53" s="26">
        <f t="shared" si="9"/>
        <v>4.9996571252881417</v>
      </c>
      <c r="O53" s="22" t="str">
        <f t="shared" ref="O53:O65" si="10">IF(N53&lt;33,"ОДНОРОДНЫЕ","НЕОДНОРОДНЫЕ")</f>
        <v>ОДНОРОДНЫЕ</v>
      </c>
      <c r="P53" s="23">
        <f>E53*K53</f>
        <v>288.62</v>
      </c>
    </row>
    <row r="54" spans="1:16" s="24" customFormat="1" ht="12.6" customHeight="1" x14ac:dyDescent="0.25">
      <c r="A54" s="68"/>
      <c r="B54" s="71"/>
      <c r="C54" s="73" t="s">
        <v>37</v>
      </c>
      <c r="D54" s="74" t="s">
        <v>71</v>
      </c>
      <c r="E54" s="75">
        <v>6</v>
      </c>
      <c r="F54" s="34">
        <v>48.17</v>
      </c>
      <c r="G54" s="27">
        <v>50.7</v>
      </c>
      <c r="H54" s="27">
        <v>53.24</v>
      </c>
      <c r="I54" s="23"/>
      <c r="J54" s="23"/>
      <c r="K54" s="23">
        <f t="shared" si="6"/>
        <v>50.70333333333334</v>
      </c>
      <c r="L54" s="22">
        <f t="shared" si="7"/>
        <v>3</v>
      </c>
      <c r="M54" s="26">
        <f t="shared" si="8"/>
        <v>2.5350016436549572</v>
      </c>
      <c r="N54" s="26">
        <f t="shared" si="9"/>
        <v>4.9996745322233052</v>
      </c>
      <c r="O54" s="22" t="str">
        <f t="shared" si="10"/>
        <v>ОДНОРОДНЫЕ</v>
      </c>
      <c r="P54" s="23">
        <f>E54*K54</f>
        <v>304.22000000000003</v>
      </c>
    </row>
    <row r="55" spans="1:16" s="24" customFormat="1" ht="12.6" customHeight="1" x14ac:dyDescent="0.25">
      <c r="A55" s="66">
        <v>5</v>
      </c>
      <c r="B55" s="69" t="s">
        <v>39</v>
      </c>
      <c r="C55" s="73" t="s">
        <v>28</v>
      </c>
      <c r="D55" s="74" t="s">
        <v>71</v>
      </c>
      <c r="E55" s="75">
        <v>26</v>
      </c>
      <c r="F55" s="34">
        <v>216.13</v>
      </c>
      <c r="G55" s="27">
        <v>227.5</v>
      </c>
      <c r="H55" s="27">
        <v>238.88</v>
      </c>
      <c r="I55" s="23"/>
      <c r="J55" s="23"/>
      <c r="K55" s="23">
        <f t="shared" si="6"/>
        <v>227.50333333333333</v>
      </c>
      <c r="L55" s="22">
        <f t="shared" si="7"/>
        <v>3</v>
      </c>
      <c r="M55" s="26">
        <f t="shared" si="8"/>
        <v>11.375000366300361</v>
      </c>
      <c r="N55" s="26">
        <f t="shared" si="9"/>
        <v>4.9999269020089203</v>
      </c>
      <c r="O55" s="22" t="str">
        <f t="shared" si="10"/>
        <v>ОДНОРОДНЫЕ</v>
      </c>
      <c r="P55" s="23">
        <f t="shared" ref="P55:P65" si="11">E55*K55</f>
        <v>5915.0866666666661</v>
      </c>
    </row>
    <row r="56" spans="1:16" s="24" customFormat="1" ht="12.6" customHeight="1" x14ac:dyDescent="0.25">
      <c r="A56" s="67"/>
      <c r="B56" s="70"/>
      <c r="C56" s="73" t="s">
        <v>72</v>
      </c>
      <c r="D56" s="74" t="s">
        <v>71</v>
      </c>
      <c r="E56" s="75">
        <v>26</v>
      </c>
      <c r="F56" s="34">
        <v>16.059999999999999</v>
      </c>
      <c r="G56" s="27">
        <v>16.899999999999999</v>
      </c>
      <c r="H56" s="27">
        <v>17.75</v>
      </c>
      <c r="I56" s="23"/>
      <c r="J56" s="23"/>
      <c r="K56" s="23">
        <f t="shared" si="6"/>
        <v>16.903333333333332</v>
      </c>
      <c r="L56" s="22">
        <f t="shared" si="7"/>
        <v>3</v>
      </c>
      <c r="M56" s="26">
        <f t="shared" si="8"/>
        <v>0.84500493095208296</v>
      </c>
      <c r="N56" s="26">
        <f t="shared" si="9"/>
        <v>4.9990431726607154</v>
      </c>
      <c r="O56" s="22" t="str">
        <f t="shared" si="10"/>
        <v>ОДНОРОДНЫЕ</v>
      </c>
      <c r="P56" s="23">
        <f>E56*K56</f>
        <v>439.48666666666662</v>
      </c>
    </row>
    <row r="57" spans="1:16" s="24" customFormat="1" ht="12.6" customHeight="1" x14ac:dyDescent="0.25">
      <c r="A57" s="67"/>
      <c r="B57" s="70"/>
      <c r="C57" s="73" t="s">
        <v>30</v>
      </c>
      <c r="D57" s="74" t="s">
        <v>71</v>
      </c>
      <c r="E57" s="75">
        <v>26</v>
      </c>
      <c r="F57" s="34">
        <v>29.64</v>
      </c>
      <c r="G57" s="27">
        <v>31.2</v>
      </c>
      <c r="H57" s="27">
        <v>32.76</v>
      </c>
      <c r="I57" s="23"/>
      <c r="J57" s="23"/>
      <c r="K57" s="23">
        <f t="shared" si="6"/>
        <v>31.2</v>
      </c>
      <c r="L57" s="22">
        <f t="shared" si="7"/>
        <v>3</v>
      </c>
      <c r="M57" s="26">
        <f t="shared" si="8"/>
        <v>1.5599999999999987</v>
      </c>
      <c r="N57" s="26">
        <f t="shared" si="9"/>
        <v>4.9999999999999964</v>
      </c>
      <c r="O57" s="22" t="str">
        <f t="shared" si="10"/>
        <v>ОДНОРОДНЫЕ</v>
      </c>
      <c r="P57" s="23">
        <f t="shared" si="11"/>
        <v>811.19999999999993</v>
      </c>
    </row>
    <row r="58" spans="1:16" s="24" customFormat="1" ht="12.6" customHeight="1" x14ac:dyDescent="0.25">
      <c r="A58" s="67"/>
      <c r="B58" s="70"/>
      <c r="C58" s="73" t="s">
        <v>31</v>
      </c>
      <c r="D58" s="74" t="s">
        <v>71</v>
      </c>
      <c r="E58" s="75">
        <v>26</v>
      </c>
      <c r="F58" s="34">
        <v>91.39</v>
      </c>
      <c r="G58" s="27">
        <v>96.2</v>
      </c>
      <c r="H58" s="27">
        <v>101.01</v>
      </c>
      <c r="I58" s="23"/>
      <c r="J58" s="23"/>
      <c r="K58" s="23">
        <f t="shared" si="6"/>
        <v>96.2</v>
      </c>
      <c r="L58" s="22">
        <f t="shared" si="7"/>
        <v>3</v>
      </c>
      <c r="M58" s="26">
        <f t="shared" si="8"/>
        <v>4.8100000000000023</v>
      </c>
      <c r="N58" s="26">
        <f t="shared" si="9"/>
        <v>5.0000000000000027</v>
      </c>
      <c r="O58" s="22" t="str">
        <f t="shared" si="10"/>
        <v>ОДНОРОДНЫЕ</v>
      </c>
      <c r="P58" s="23">
        <f t="shared" si="11"/>
        <v>2501.2000000000003</v>
      </c>
    </row>
    <row r="59" spans="1:16" s="24" customFormat="1" ht="12.6" customHeight="1" x14ac:dyDescent="0.25">
      <c r="A59" s="67"/>
      <c r="B59" s="70"/>
      <c r="C59" s="73" t="s">
        <v>32</v>
      </c>
      <c r="D59" s="74" t="s">
        <v>71</v>
      </c>
      <c r="E59" s="75">
        <v>26</v>
      </c>
      <c r="F59" s="34">
        <v>59.28</v>
      </c>
      <c r="G59" s="27">
        <v>62.4</v>
      </c>
      <c r="H59" s="27">
        <v>65.52</v>
      </c>
      <c r="I59" s="30"/>
      <c r="J59" s="23"/>
      <c r="K59" s="23">
        <f t="shared" si="6"/>
        <v>62.4</v>
      </c>
      <c r="L59" s="22">
        <f t="shared" si="7"/>
        <v>3</v>
      </c>
      <c r="M59" s="26">
        <f t="shared" si="8"/>
        <v>3.1199999999999974</v>
      </c>
      <c r="N59" s="26">
        <f t="shared" si="9"/>
        <v>4.9999999999999964</v>
      </c>
      <c r="O59" s="22" t="str">
        <f t="shared" si="10"/>
        <v>ОДНОРОДНЫЕ</v>
      </c>
      <c r="P59" s="23">
        <f t="shared" si="11"/>
        <v>1622.3999999999999</v>
      </c>
    </row>
    <row r="60" spans="1:16" s="24" customFormat="1" ht="12.6" customHeight="1" x14ac:dyDescent="0.25">
      <c r="A60" s="67"/>
      <c r="B60" s="70"/>
      <c r="C60" s="73" t="s">
        <v>33</v>
      </c>
      <c r="D60" s="74" t="s">
        <v>71</v>
      </c>
      <c r="E60" s="75">
        <v>26</v>
      </c>
      <c r="F60" s="34">
        <v>58.05</v>
      </c>
      <c r="G60" s="27">
        <v>61.1</v>
      </c>
      <c r="H60" s="27">
        <v>64.16</v>
      </c>
      <c r="I60" s="23"/>
      <c r="J60" s="23"/>
      <c r="K60" s="23">
        <f t="shared" si="6"/>
        <v>61.103333333333332</v>
      </c>
      <c r="L60" s="22">
        <f t="shared" si="7"/>
        <v>3</v>
      </c>
      <c r="M60" s="26">
        <f t="shared" si="8"/>
        <v>3.0550013638840379</v>
      </c>
      <c r="N60" s="26">
        <f t="shared" si="9"/>
        <v>4.9997294701064394</v>
      </c>
      <c r="O60" s="22" t="str">
        <f t="shared" si="10"/>
        <v>ОДНОРОДНЫЕ</v>
      </c>
      <c r="P60" s="23">
        <f t="shared" si="11"/>
        <v>1588.6866666666667</v>
      </c>
    </row>
    <row r="61" spans="1:16" s="24" customFormat="1" ht="12.6" customHeight="1" x14ac:dyDescent="0.25">
      <c r="A61" s="67"/>
      <c r="B61" s="70"/>
      <c r="C61" s="73" t="s">
        <v>34</v>
      </c>
      <c r="D61" s="74" t="s">
        <v>71</v>
      </c>
      <c r="E61" s="75">
        <v>26</v>
      </c>
      <c r="F61" s="34">
        <v>12.35</v>
      </c>
      <c r="G61" s="27">
        <v>13</v>
      </c>
      <c r="H61" s="27">
        <v>13.65</v>
      </c>
      <c r="I61" s="23"/>
      <c r="J61" s="23"/>
      <c r="K61" s="23">
        <f t="shared" si="6"/>
        <v>13</v>
      </c>
      <c r="L61" s="22">
        <f t="shared" si="7"/>
        <v>3</v>
      </c>
      <c r="M61" s="26">
        <f t="shared" si="8"/>
        <v>0.65000000000000036</v>
      </c>
      <c r="N61" s="26">
        <f t="shared" si="9"/>
        <v>5.0000000000000027</v>
      </c>
      <c r="O61" s="22" t="str">
        <f t="shared" si="10"/>
        <v>ОДНОРОДНЫЕ</v>
      </c>
      <c r="P61" s="23">
        <f t="shared" si="11"/>
        <v>338</v>
      </c>
    </row>
    <row r="62" spans="1:16" s="24" customFormat="1" ht="12.6" customHeight="1" x14ac:dyDescent="0.25">
      <c r="A62" s="68"/>
      <c r="B62" s="71"/>
      <c r="C62" s="73" t="s">
        <v>35</v>
      </c>
      <c r="D62" s="74" t="s">
        <v>71</v>
      </c>
      <c r="E62" s="75">
        <v>26</v>
      </c>
      <c r="F62" s="34">
        <v>45.7</v>
      </c>
      <c r="G62" s="27">
        <v>48.1</v>
      </c>
      <c r="H62" s="27">
        <v>50.51</v>
      </c>
      <c r="I62" s="23"/>
      <c r="J62" s="23"/>
      <c r="K62" s="23">
        <f t="shared" si="6"/>
        <v>48.103333333333332</v>
      </c>
      <c r="L62" s="22">
        <f t="shared" si="7"/>
        <v>3</v>
      </c>
      <c r="M62" s="26">
        <f t="shared" si="8"/>
        <v>2.4050017325011059</v>
      </c>
      <c r="N62" s="26">
        <f t="shared" si="9"/>
        <v>4.9996571252881417</v>
      </c>
      <c r="O62" s="22" t="str">
        <f t="shared" si="10"/>
        <v>ОДНОРОДНЫЕ</v>
      </c>
      <c r="P62" s="23">
        <f t="shared" si="11"/>
        <v>1250.6866666666667</v>
      </c>
    </row>
    <row r="63" spans="1:16" s="24" customFormat="1" ht="12.6" customHeight="1" x14ac:dyDescent="0.25">
      <c r="A63" s="66">
        <v>6</v>
      </c>
      <c r="B63" s="69" t="s">
        <v>40</v>
      </c>
      <c r="C63" s="73" t="s">
        <v>28</v>
      </c>
      <c r="D63" s="74" t="s">
        <v>71</v>
      </c>
      <c r="E63" s="75">
        <v>145</v>
      </c>
      <c r="F63" s="34">
        <v>216.13</v>
      </c>
      <c r="G63" s="27">
        <v>227.5</v>
      </c>
      <c r="H63" s="27">
        <v>238.88</v>
      </c>
      <c r="I63" s="23"/>
      <c r="J63" s="23"/>
      <c r="K63" s="23">
        <f t="shared" si="6"/>
        <v>227.50333333333333</v>
      </c>
      <c r="L63" s="22">
        <f t="shared" si="7"/>
        <v>3</v>
      </c>
      <c r="M63" s="26">
        <f t="shared" si="8"/>
        <v>11.375000366300361</v>
      </c>
      <c r="N63" s="26">
        <f t="shared" si="9"/>
        <v>4.9999269020089203</v>
      </c>
      <c r="O63" s="22" t="str">
        <f t="shared" si="10"/>
        <v>ОДНОРОДНЫЕ</v>
      </c>
      <c r="P63" s="23">
        <f t="shared" si="11"/>
        <v>32987.98333333333</v>
      </c>
    </row>
    <row r="64" spans="1:16" s="24" customFormat="1" ht="12.6" customHeight="1" x14ac:dyDescent="0.25">
      <c r="A64" s="67"/>
      <c r="B64" s="70"/>
      <c r="C64" s="73" t="s">
        <v>72</v>
      </c>
      <c r="D64" s="74" t="s">
        <v>71</v>
      </c>
      <c r="E64" s="75">
        <v>145</v>
      </c>
      <c r="F64" s="34">
        <v>16.059999999999999</v>
      </c>
      <c r="G64" s="27">
        <v>16.899999999999999</v>
      </c>
      <c r="H64" s="27">
        <v>17.75</v>
      </c>
      <c r="I64" s="23"/>
      <c r="J64" s="23"/>
      <c r="K64" s="23">
        <f t="shared" si="6"/>
        <v>16.903333333333332</v>
      </c>
      <c r="L64" s="22">
        <f t="shared" si="7"/>
        <v>3</v>
      </c>
      <c r="M64" s="26">
        <f t="shared" si="8"/>
        <v>0.84500493095208296</v>
      </c>
      <c r="N64" s="26">
        <f t="shared" si="9"/>
        <v>4.9990431726607154</v>
      </c>
      <c r="O64" s="22" t="str">
        <f t="shared" si="10"/>
        <v>ОДНОРОДНЫЕ</v>
      </c>
      <c r="P64" s="23">
        <f t="shared" si="11"/>
        <v>2450.9833333333331</v>
      </c>
    </row>
    <row r="65" spans="1:16" s="24" customFormat="1" ht="12.6" customHeight="1" x14ac:dyDescent="0.25">
      <c r="A65" s="67"/>
      <c r="B65" s="70"/>
      <c r="C65" s="73" t="s">
        <v>30</v>
      </c>
      <c r="D65" s="74" t="s">
        <v>71</v>
      </c>
      <c r="E65" s="75">
        <v>145</v>
      </c>
      <c r="F65" s="34">
        <v>29.64</v>
      </c>
      <c r="G65" s="27">
        <v>31.2</v>
      </c>
      <c r="H65" s="27">
        <v>32.76</v>
      </c>
      <c r="I65" s="23"/>
      <c r="J65" s="23"/>
      <c r="K65" s="23">
        <f t="shared" si="6"/>
        <v>31.2</v>
      </c>
      <c r="L65" s="22">
        <f t="shared" si="7"/>
        <v>3</v>
      </c>
      <c r="M65" s="26">
        <f t="shared" si="8"/>
        <v>1.5599999999999987</v>
      </c>
      <c r="N65" s="26">
        <f t="shared" si="9"/>
        <v>4.9999999999999964</v>
      </c>
      <c r="O65" s="22" t="str">
        <f t="shared" si="10"/>
        <v>ОДНОРОДНЫЕ</v>
      </c>
      <c r="P65" s="23">
        <f t="shared" si="11"/>
        <v>4524</v>
      </c>
    </row>
    <row r="66" spans="1:16" s="24" customFormat="1" ht="12.6" customHeight="1" x14ac:dyDescent="0.25">
      <c r="A66" s="67"/>
      <c r="B66" s="70"/>
      <c r="C66" s="73" t="s">
        <v>31</v>
      </c>
      <c r="D66" s="74" t="s">
        <v>71</v>
      </c>
      <c r="E66" s="75">
        <v>145</v>
      </c>
      <c r="F66" s="34">
        <v>97.39</v>
      </c>
      <c r="G66" s="27">
        <v>96.2</v>
      </c>
      <c r="H66" s="27">
        <v>101.01</v>
      </c>
      <c r="I66" s="23"/>
      <c r="J66" s="23"/>
      <c r="K66" s="23">
        <f t="shared" ref="K66:K113" si="12">AVERAGE(F66:J66)</f>
        <v>98.2</v>
      </c>
      <c r="L66" s="22">
        <f t="shared" ref="L66:L113" si="13">COUNT(F66:J66)</f>
        <v>3</v>
      </c>
      <c r="M66" s="26">
        <f t="shared" ref="M66:M113" si="14">STDEV(F66:J66)</f>
        <v>2.5052145616693209</v>
      </c>
      <c r="N66" s="26">
        <f t="shared" ref="N66:N113" si="15">M66/K66*100</f>
        <v>2.5511349915166197</v>
      </c>
      <c r="O66" s="22" t="str">
        <f t="shared" ref="O66:O113" si="16">IF(N66&lt;33,"ОДНОРОДНЫЕ","НЕОДНОРОДНЫЕ")</f>
        <v>ОДНОРОДНЫЕ</v>
      </c>
      <c r="P66" s="23">
        <f t="shared" ref="P66:P113" si="17">E66*K66</f>
        <v>14239</v>
      </c>
    </row>
    <row r="67" spans="1:16" s="24" customFormat="1" ht="12.6" customHeight="1" x14ac:dyDescent="0.25">
      <c r="A67" s="67"/>
      <c r="B67" s="70"/>
      <c r="C67" s="73" t="s">
        <v>32</v>
      </c>
      <c r="D67" s="74" t="s">
        <v>71</v>
      </c>
      <c r="E67" s="75">
        <v>145</v>
      </c>
      <c r="F67" s="34">
        <v>59.28</v>
      </c>
      <c r="G67" s="27">
        <v>62.4</v>
      </c>
      <c r="H67" s="27">
        <v>65.52</v>
      </c>
      <c r="I67" s="23"/>
      <c r="J67" s="23"/>
      <c r="K67" s="23">
        <f t="shared" si="12"/>
        <v>62.4</v>
      </c>
      <c r="L67" s="29">
        <f t="shared" si="13"/>
        <v>3</v>
      </c>
      <c r="M67" s="26">
        <f t="shared" si="14"/>
        <v>3.1199999999999974</v>
      </c>
      <c r="N67" s="26">
        <f t="shared" si="15"/>
        <v>4.9999999999999964</v>
      </c>
      <c r="O67" s="29" t="str">
        <f t="shared" si="16"/>
        <v>ОДНОРОДНЫЕ</v>
      </c>
      <c r="P67" s="23">
        <f t="shared" si="17"/>
        <v>9048</v>
      </c>
    </row>
    <row r="68" spans="1:16" s="24" customFormat="1" ht="12.6" customHeight="1" x14ac:dyDescent="0.25">
      <c r="A68" s="67"/>
      <c r="B68" s="70"/>
      <c r="C68" s="73" t="s">
        <v>33</v>
      </c>
      <c r="D68" s="74" t="s">
        <v>71</v>
      </c>
      <c r="E68" s="75">
        <v>145</v>
      </c>
      <c r="F68" s="34">
        <v>58.05</v>
      </c>
      <c r="G68" s="27">
        <v>61.1</v>
      </c>
      <c r="H68" s="27">
        <v>64.16</v>
      </c>
      <c r="I68" s="23"/>
      <c r="J68" s="23"/>
      <c r="K68" s="23">
        <f t="shared" si="12"/>
        <v>61.103333333333332</v>
      </c>
      <c r="L68" s="29">
        <f t="shared" si="13"/>
        <v>3</v>
      </c>
      <c r="M68" s="26">
        <f t="shared" si="14"/>
        <v>3.0550013638840379</v>
      </c>
      <c r="N68" s="26">
        <f t="shared" si="15"/>
        <v>4.9997294701064394</v>
      </c>
      <c r="O68" s="29" t="str">
        <f t="shared" si="16"/>
        <v>ОДНОРОДНЫЕ</v>
      </c>
      <c r="P68" s="23">
        <f t="shared" si="17"/>
        <v>8859.9833333333336</v>
      </c>
    </row>
    <row r="69" spans="1:16" s="24" customFormat="1" ht="12.6" customHeight="1" x14ac:dyDescent="0.25">
      <c r="A69" s="67"/>
      <c r="B69" s="70"/>
      <c r="C69" s="73" t="s">
        <v>34</v>
      </c>
      <c r="D69" s="74" t="s">
        <v>71</v>
      </c>
      <c r="E69" s="75">
        <v>145</v>
      </c>
      <c r="F69" s="34">
        <v>12.35</v>
      </c>
      <c r="G69" s="27">
        <v>13</v>
      </c>
      <c r="H69" s="27">
        <v>13.65</v>
      </c>
      <c r="I69" s="23"/>
      <c r="J69" s="23"/>
      <c r="K69" s="23">
        <f t="shared" si="12"/>
        <v>13</v>
      </c>
      <c r="L69" s="29">
        <f t="shared" si="13"/>
        <v>3</v>
      </c>
      <c r="M69" s="26">
        <f t="shared" si="14"/>
        <v>0.65000000000000036</v>
      </c>
      <c r="N69" s="26">
        <f t="shared" si="15"/>
        <v>5.0000000000000027</v>
      </c>
      <c r="O69" s="29" t="str">
        <f t="shared" si="16"/>
        <v>ОДНОРОДНЫЕ</v>
      </c>
      <c r="P69" s="23">
        <f t="shared" si="17"/>
        <v>1885</v>
      </c>
    </row>
    <row r="70" spans="1:16" s="24" customFormat="1" ht="12.6" customHeight="1" x14ac:dyDescent="0.25">
      <c r="A70" s="67"/>
      <c r="B70" s="70"/>
      <c r="C70" s="73" t="s">
        <v>35</v>
      </c>
      <c r="D70" s="74" t="s">
        <v>71</v>
      </c>
      <c r="E70" s="75">
        <v>145</v>
      </c>
      <c r="F70" s="34">
        <v>45.7</v>
      </c>
      <c r="G70" s="27">
        <v>48.1</v>
      </c>
      <c r="H70" s="27">
        <v>50.51</v>
      </c>
      <c r="I70" s="23"/>
      <c r="J70" s="23"/>
      <c r="K70" s="23">
        <f t="shared" si="12"/>
        <v>48.103333333333332</v>
      </c>
      <c r="L70" s="29">
        <f t="shared" si="13"/>
        <v>3</v>
      </c>
      <c r="M70" s="26">
        <f t="shared" si="14"/>
        <v>2.4050017325011059</v>
      </c>
      <c r="N70" s="26">
        <f t="shared" si="15"/>
        <v>4.9996571252881417</v>
      </c>
      <c r="O70" s="29" t="str">
        <f t="shared" si="16"/>
        <v>ОДНОРОДНЫЕ</v>
      </c>
      <c r="P70" s="23">
        <f t="shared" si="17"/>
        <v>6974.9833333333327</v>
      </c>
    </row>
    <row r="71" spans="1:16" s="24" customFormat="1" ht="12.6" customHeight="1" x14ac:dyDescent="0.25">
      <c r="A71" s="68"/>
      <c r="B71" s="71"/>
      <c r="C71" s="73" t="s">
        <v>37</v>
      </c>
      <c r="D71" s="74" t="s">
        <v>71</v>
      </c>
      <c r="E71" s="75">
        <v>145</v>
      </c>
      <c r="F71" s="34">
        <v>48.17</v>
      </c>
      <c r="G71" s="27">
        <v>50.7</v>
      </c>
      <c r="H71" s="27">
        <v>53.24</v>
      </c>
      <c r="I71" s="23"/>
      <c r="J71" s="23"/>
      <c r="K71" s="23">
        <f t="shared" si="12"/>
        <v>50.70333333333334</v>
      </c>
      <c r="L71" s="29">
        <f t="shared" si="13"/>
        <v>3</v>
      </c>
      <c r="M71" s="26">
        <f t="shared" si="14"/>
        <v>2.5350016436549572</v>
      </c>
      <c r="N71" s="26">
        <f t="shared" si="15"/>
        <v>4.9996745322233052</v>
      </c>
      <c r="O71" s="29" t="str">
        <f t="shared" si="16"/>
        <v>ОДНОРОДНЫЕ</v>
      </c>
      <c r="P71" s="23">
        <f t="shared" si="17"/>
        <v>7351.9833333333345</v>
      </c>
    </row>
    <row r="72" spans="1:16" s="24" customFormat="1" ht="12.6" customHeight="1" x14ac:dyDescent="0.25">
      <c r="A72" s="66">
        <v>7</v>
      </c>
      <c r="B72" s="69" t="s">
        <v>41</v>
      </c>
      <c r="C72" s="73" t="s">
        <v>28</v>
      </c>
      <c r="D72" s="74" t="s">
        <v>71</v>
      </c>
      <c r="E72" s="75">
        <v>6</v>
      </c>
      <c r="F72" s="34">
        <v>1437.54</v>
      </c>
      <c r="G72" s="27">
        <v>1513.2</v>
      </c>
      <c r="H72" s="27">
        <v>1588.86</v>
      </c>
      <c r="I72" s="23"/>
      <c r="J72" s="23"/>
      <c r="K72" s="23">
        <f t="shared" si="12"/>
        <v>1513.1999999999998</v>
      </c>
      <c r="L72" s="29">
        <f t="shared" si="13"/>
        <v>3</v>
      </c>
      <c r="M72" s="26">
        <f t="shared" si="14"/>
        <v>75.659999999999968</v>
      </c>
      <c r="N72" s="26">
        <f t="shared" si="15"/>
        <v>4.9999999999999982</v>
      </c>
      <c r="O72" s="29" t="str">
        <f t="shared" si="16"/>
        <v>ОДНОРОДНЫЕ</v>
      </c>
      <c r="P72" s="23">
        <f t="shared" si="17"/>
        <v>9079.1999999999989</v>
      </c>
    </row>
    <row r="73" spans="1:16" s="24" customFormat="1" ht="12.6" customHeight="1" x14ac:dyDescent="0.25">
      <c r="A73" s="67"/>
      <c r="B73" s="70"/>
      <c r="C73" s="73" t="s">
        <v>72</v>
      </c>
      <c r="D73" s="74" t="s">
        <v>71</v>
      </c>
      <c r="E73" s="75">
        <v>6</v>
      </c>
      <c r="F73" s="34">
        <v>16.059999999999999</v>
      </c>
      <c r="G73" s="27">
        <v>16.899999999999999</v>
      </c>
      <c r="H73" s="27">
        <v>17.75</v>
      </c>
      <c r="I73" s="23"/>
      <c r="J73" s="23"/>
      <c r="K73" s="23">
        <f t="shared" si="12"/>
        <v>16.903333333333332</v>
      </c>
      <c r="L73" s="29">
        <f t="shared" si="13"/>
        <v>3</v>
      </c>
      <c r="M73" s="26">
        <f t="shared" si="14"/>
        <v>0.84500493095208296</v>
      </c>
      <c r="N73" s="26">
        <f t="shared" si="15"/>
        <v>4.9990431726607154</v>
      </c>
      <c r="O73" s="29" t="str">
        <f t="shared" si="16"/>
        <v>ОДНОРОДНЫЕ</v>
      </c>
      <c r="P73" s="23">
        <f t="shared" si="17"/>
        <v>101.41999999999999</v>
      </c>
    </row>
    <row r="74" spans="1:16" s="24" customFormat="1" ht="12.6" customHeight="1" x14ac:dyDescent="0.25">
      <c r="A74" s="68"/>
      <c r="B74" s="71"/>
      <c r="C74" s="73" t="s">
        <v>37</v>
      </c>
      <c r="D74" s="74" t="s">
        <v>71</v>
      </c>
      <c r="E74" s="75">
        <v>6</v>
      </c>
      <c r="F74" s="34">
        <v>48.17</v>
      </c>
      <c r="G74" s="27">
        <v>50.7</v>
      </c>
      <c r="H74" s="27">
        <v>53.24</v>
      </c>
      <c r="I74" s="23"/>
      <c r="J74" s="23"/>
      <c r="K74" s="23">
        <f t="shared" si="12"/>
        <v>50.70333333333334</v>
      </c>
      <c r="L74" s="29">
        <f t="shared" si="13"/>
        <v>3</v>
      </c>
      <c r="M74" s="26">
        <f t="shared" si="14"/>
        <v>2.5350016436549572</v>
      </c>
      <c r="N74" s="26">
        <f t="shared" si="15"/>
        <v>4.9996745322233052</v>
      </c>
      <c r="O74" s="29" t="str">
        <f t="shared" si="16"/>
        <v>ОДНОРОДНЫЕ</v>
      </c>
      <c r="P74" s="23">
        <f t="shared" si="17"/>
        <v>304.22000000000003</v>
      </c>
    </row>
    <row r="75" spans="1:16" s="24" customFormat="1" ht="12.6" customHeight="1" x14ac:dyDescent="0.25">
      <c r="A75" s="66">
        <v>8</v>
      </c>
      <c r="B75" s="69" t="s">
        <v>78</v>
      </c>
      <c r="C75" s="73" t="s">
        <v>28</v>
      </c>
      <c r="D75" s="74" t="s">
        <v>71</v>
      </c>
      <c r="E75" s="75">
        <v>52</v>
      </c>
      <c r="F75" s="34">
        <v>216.13</v>
      </c>
      <c r="G75" s="27">
        <v>227.5</v>
      </c>
      <c r="H75" s="27">
        <v>238.88</v>
      </c>
      <c r="I75" s="23"/>
      <c r="J75" s="23"/>
      <c r="K75" s="23">
        <f t="shared" si="12"/>
        <v>227.50333333333333</v>
      </c>
      <c r="L75" s="29">
        <f t="shared" si="13"/>
        <v>3</v>
      </c>
      <c r="M75" s="26">
        <f t="shared" si="14"/>
        <v>11.375000366300361</v>
      </c>
      <c r="N75" s="26">
        <f t="shared" si="15"/>
        <v>4.9999269020089203</v>
      </c>
      <c r="O75" s="29" t="str">
        <f t="shared" si="16"/>
        <v>ОДНОРОДНЫЕ</v>
      </c>
      <c r="P75" s="23">
        <f t="shared" si="17"/>
        <v>11830.173333333332</v>
      </c>
    </row>
    <row r="76" spans="1:16" s="24" customFormat="1" ht="12.6" customHeight="1" x14ac:dyDescent="0.25">
      <c r="A76" s="67"/>
      <c r="B76" s="70"/>
      <c r="C76" s="73" t="s">
        <v>72</v>
      </c>
      <c r="D76" s="74" t="s">
        <v>71</v>
      </c>
      <c r="E76" s="75">
        <v>52</v>
      </c>
      <c r="F76" s="34">
        <v>16.059999999999999</v>
      </c>
      <c r="G76" s="27">
        <v>16.899999999999999</v>
      </c>
      <c r="H76" s="27">
        <v>17.75</v>
      </c>
      <c r="I76" s="23"/>
      <c r="J76" s="23"/>
      <c r="K76" s="23">
        <f t="shared" si="12"/>
        <v>16.903333333333332</v>
      </c>
      <c r="L76" s="29">
        <f t="shared" si="13"/>
        <v>3</v>
      </c>
      <c r="M76" s="26">
        <f t="shared" si="14"/>
        <v>0.84500493095208296</v>
      </c>
      <c r="N76" s="26">
        <f t="shared" si="15"/>
        <v>4.9990431726607154</v>
      </c>
      <c r="O76" s="29" t="str">
        <f t="shared" si="16"/>
        <v>ОДНОРОДНЫЕ</v>
      </c>
      <c r="P76" s="23">
        <f t="shared" si="17"/>
        <v>878.97333333333324</v>
      </c>
    </row>
    <row r="77" spans="1:16" s="24" customFormat="1" ht="12.6" customHeight="1" x14ac:dyDescent="0.25">
      <c r="A77" s="67"/>
      <c r="B77" s="70"/>
      <c r="C77" s="73" t="s">
        <v>37</v>
      </c>
      <c r="D77" s="74" t="s">
        <v>71</v>
      </c>
      <c r="E77" s="75">
        <v>52</v>
      </c>
      <c r="F77" s="34">
        <v>48.17</v>
      </c>
      <c r="G77" s="27">
        <v>50.7</v>
      </c>
      <c r="H77" s="27">
        <v>53.24</v>
      </c>
      <c r="I77" s="23"/>
      <c r="J77" s="23"/>
      <c r="K77" s="23">
        <f t="shared" si="12"/>
        <v>50.70333333333334</v>
      </c>
      <c r="L77" s="29">
        <f t="shared" si="13"/>
        <v>3</v>
      </c>
      <c r="M77" s="26">
        <f t="shared" si="14"/>
        <v>2.5350016436549572</v>
      </c>
      <c r="N77" s="26">
        <f t="shared" si="15"/>
        <v>4.9996745322233052</v>
      </c>
      <c r="O77" s="29" t="str">
        <f t="shared" si="16"/>
        <v>ОДНОРОДНЫЕ</v>
      </c>
      <c r="P77" s="23">
        <f t="shared" si="17"/>
        <v>2636.5733333333337</v>
      </c>
    </row>
    <row r="78" spans="1:16" s="24" customFormat="1" ht="34.5" customHeight="1" x14ac:dyDescent="0.25">
      <c r="A78" s="68"/>
      <c r="B78" s="71"/>
      <c r="C78" s="73" t="s">
        <v>73</v>
      </c>
      <c r="D78" s="74" t="s">
        <v>71</v>
      </c>
      <c r="E78" s="75">
        <v>13</v>
      </c>
      <c r="F78" s="34">
        <v>1729</v>
      </c>
      <c r="G78" s="27">
        <v>1820</v>
      </c>
      <c r="H78" s="27">
        <v>1911</v>
      </c>
      <c r="I78" s="23"/>
      <c r="J78" s="23"/>
      <c r="K78" s="23">
        <f t="shared" si="12"/>
        <v>1820</v>
      </c>
      <c r="L78" s="29">
        <f t="shared" si="13"/>
        <v>3</v>
      </c>
      <c r="M78" s="26">
        <f t="shared" si="14"/>
        <v>91</v>
      </c>
      <c r="N78" s="26">
        <f t="shared" si="15"/>
        <v>5</v>
      </c>
      <c r="O78" s="29" t="str">
        <f t="shared" si="16"/>
        <v>ОДНОРОДНЫЕ</v>
      </c>
      <c r="P78" s="23">
        <f t="shared" si="17"/>
        <v>23660</v>
      </c>
    </row>
    <row r="79" spans="1:16" s="24" customFormat="1" ht="62.25" customHeight="1" x14ac:dyDescent="0.25">
      <c r="A79" s="40">
        <v>9</v>
      </c>
      <c r="B79" s="41" t="s">
        <v>79</v>
      </c>
      <c r="C79" s="73" t="s">
        <v>74</v>
      </c>
      <c r="D79" s="74" t="s">
        <v>71</v>
      </c>
      <c r="E79" s="75">
        <v>4</v>
      </c>
      <c r="F79" s="34">
        <v>1383.2</v>
      </c>
      <c r="G79" s="27">
        <v>1456</v>
      </c>
      <c r="H79" s="27">
        <v>1528.8</v>
      </c>
      <c r="I79" s="23"/>
      <c r="J79" s="23"/>
      <c r="K79" s="23">
        <f t="shared" si="12"/>
        <v>1456</v>
      </c>
      <c r="L79" s="29">
        <f t="shared" si="13"/>
        <v>3</v>
      </c>
      <c r="M79" s="26">
        <f t="shared" si="14"/>
        <v>72.799999999999955</v>
      </c>
      <c r="N79" s="26">
        <f t="shared" si="15"/>
        <v>4.9999999999999964</v>
      </c>
      <c r="O79" s="29" t="str">
        <f t="shared" si="16"/>
        <v>ОДНОРОДНЫЕ</v>
      </c>
      <c r="P79" s="23">
        <f t="shared" si="17"/>
        <v>5824</v>
      </c>
    </row>
    <row r="80" spans="1:16" s="24" customFormat="1" ht="12.6" customHeight="1" x14ac:dyDescent="0.25">
      <c r="A80" s="66">
        <v>10</v>
      </c>
      <c r="B80" s="69" t="s">
        <v>80</v>
      </c>
      <c r="C80" s="73" t="s">
        <v>28</v>
      </c>
      <c r="D80" s="74" t="s">
        <v>71</v>
      </c>
      <c r="E80" s="75">
        <v>37</v>
      </c>
      <c r="F80" s="34">
        <v>134.62</v>
      </c>
      <c r="G80" s="27">
        <v>141.69999999999999</v>
      </c>
      <c r="H80" s="27">
        <v>148.79</v>
      </c>
      <c r="I80" s="23"/>
      <c r="J80" s="23"/>
      <c r="K80" s="23">
        <f t="shared" si="12"/>
        <v>141.70333333333335</v>
      </c>
      <c r="L80" s="29">
        <f t="shared" si="13"/>
        <v>3</v>
      </c>
      <c r="M80" s="26">
        <f t="shared" si="14"/>
        <v>7.0850005880968876</v>
      </c>
      <c r="N80" s="26">
        <f t="shared" si="15"/>
        <v>4.9998827984029219</v>
      </c>
      <c r="O80" s="29" t="str">
        <f t="shared" si="16"/>
        <v>ОДНОРОДНЫЕ</v>
      </c>
      <c r="P80" s="23">
        <f t="shared" si="17"/>
        <v>5243.0233333333335</v>
      </c>
    </row>
    <row r="81" spans="1:16" s="24" customFormat="1" ht="12.6" customHeight="1" x14ac:dyDescent="0.25">
      <c r="A81" s="67"/>
      <c r="B81" s="70"/>
      <c r="C81" s="73" t="s">
        <v>72</v>
      </c>
      <c r="D81" s="74" t="s">
        <v>71</v>
      </c>
      <c r="E81" s="75">
        <v>37</v>
      </c>
      <c r="F81" s="34">
        <v>16.059999999999999</v>
      </c>
      <c r="G81" s="27">
        <v>16.899999999999999</v>
      </c>
      <c r="H81" s="27">
        <v>17.75</v>
      </c>
      <c r="I81" s="23"/>
      <c r="J81" s="23"/>
      <c r="K81" s="23">
        <f t="shared" si="12"/>
        <v>16.903333333333332</v>
      </c>
      <c r="L81" s="29">
        <f t="shared" si="13"/>
        <v>3</v>
      </c>
      <c r="M81" s="26">
        <f t="shared" si="14"/>
        <v>0.84500493095208296</v>
      </c>
      <c r="N81" s="26">
        <f t="shared" si="15"/>
        <v>4.9990431726607154</v>
      </c>
      <c r="O81" s="29" t="str">
        <f t="shared" si="16"/>
        <v>ОДНОРОДНЫЕ</v>
      </c>
      <c r="P81" s="23">
        <f t="shared" si="17"/>
        <v>625.42333333333329</v>
      </c>
    </row>
    <row r="82" spans="1:16" s="24" customFormat="1" ht="12.6" customHeight="1" x14ac:dyDescent="0.25">
      <c r="A82" s="67"/>
      <c r="B82" s="70"/>
      <c r="C82" s="73" t="s">
        <v>30</v>
      </c>
      <c r="D82" s="74" t="s">
        <v>71</v>
      </c>
      <c r="E82" s="75">
        <v>37</v>
      </c>
      <c r="F82" s="34">
        <v>29.64</v>
      </c>
      <c r="G82" s="27">
        <v>31.2</v>
      </c>
      <c r="H82" s="27">
        <v>32.76</v>
      </c>
      <c r="I82" s="23"/>
      <c r="J82" s="23"/>
      <c r="K82" s="23">
        <f t="shared" si="12"/>
        <v>31.2</v>
      </c>
      <c r="L82" s="29">
        <f t="shared" si="13"/>
        <v>3</v>
      </c>
      <c r="M82" s="26">
        <f t="shared" si="14"/>
        <v>1.5599999999999987</v>
      </c>
      <c r="N82" s="26">
        <f t="shared" si="15"/>
        <v>4.9999999999999964</v>
      </c>
      <c r="O82" s="29" t="str">
        <f t="shared" si="16"/>
        <v>ОДНОРОДНЫЕ</v>
      </c>
      <c r="P82" s="23">
        <f t="shared" si="17"/>
        <v>1154.3999999999999</v>
      </c>
    </row>
    <row r="83" spans="1:16" s="24" customFormat="1" ht="12.6" customHeight="1" x14ac:dyDescent="0.25">
      <c r="A83" s="67"/>
      <c r="B83" s="70"/>
      <c r="C83" s="73" t="s">
        <v>31</v>
      </c>
      <c r="D83" s="74" t="s">
        <v>71</v>
      </c>
      <c r="E83" s="75">
        <v>37</v>
      </c>
      <c r="F83" s="34">
        <v>91.39</v>
      </c>
      <c r="G83" s="27">
        <v>96.2</v>
      </c>
      <c r="H83" s="27">
        <v>101.01</v>
      </c>
      <c r="I83" s="23"/>
      <c r="J83" s="23"/>
      <c r="K83" s="23">
        <f t="shared" si="12"/>
        <v>96.2</v>
      </c>
      <c r="L83" s="29">
        <f t="shared" si="13"/>
        <v>3</v>
      </c>
      <c r="M83" s="26">
        <f t="shared" si="14"/>
        <v>4.8100000000000023</v>
      </c>
      <c r="N83" s="26">
        <f t="shared" si="15"/>
        <v>5.0000000000000027</v>
      </c>
      <c r="O83" s="29" t="str">
        <f t="shared" si="16"/>
        <v>ОДНОРОДНЫЕ</v>
      </c>
      <c r="P83" s="23">
        <f t="shared" si="17"/>
        <v>3559.4</v>
      </c>
    </row>
    <row r="84" spans="1:16" s="24" customFormat="1" ht="12.6" customHeight="1" x14ac:dyDescent="0.25">
      <c r="A84" s="67"/>
      <c r="B84" s="70"/>
      <c r="C84" s="73" t="s">
        <v>32</v>
      </c>
      <c r="D84" s="74" t="s">
        <v>71</v>
      </c>
      <c r="E84" s="75">
        <v>37</v>
      </c>
      <c r="F84" s="34">
        <v>59.28</v>
      </c>
      <c r="G84" s="27">
        <v>62.4</v>
      </c>
      <c r="H84" s="27">
        <v>65.52</v>
      </c>
      <c r="I84" s="23"/>
      <c r="J84" s="23"/>
      <c r="K84" s="23">
        <f t="shared" si="12"/>
        <v>62.4</v>
      </c>
      <c r="L84" s="29">
        <f t="shared" si="13"/>
        <v>3</v>
      </c>
      <c r="M84" s="26">
        <f t="shared" si="14"/>
        <v>3.1199999999999974</v>
      </c>
      <c r="N84" s="26">
        <f t="shared" si="15"/>
        <v>4.9999999999999964</v>
      </c>
      <c r="O84" s="29" t="str">
        <f t="shared" si="16"/>
        <v>ОДНОРОДНЫЕ</v>
      </c>
      <c r="P84" s="23">
        <f t="shared" si="17"/>
        <v>2308.7999999999997</v>
      </c>
    </row>
    <row r="85" spans="1:16" s="24" customFormat="1" ht="12.6" customHeight="1" x14ac:dyDescent="0.25">
      <c r="A85" s="67"/>
      <c r="B85" s="70"/>
      <c r="C85" s="73" t="s">
        <v>33</v>
      </c>
      <c r="D85" s="74" t="s">
        <v>71</v>
      </c>
      <c r="E85" s="75">
        <v>37</v>
      </c>
      <c r="F85" s="34">
        <v>58.05</v>
      </c>
      <c r="G85" s="27">
        <v>61.1</v>
      </c>
      <c r="H85" s="27">
        <v>64.16</v>
      </c>
      <c r="I85" s="23"/>
      <c r="J85" s="23"/>
      <c r="K85" s="23">
        <f t="shared" si="12"/>
        <v>61.103333333333332</v>
      </c>
      <c r="L85" s="29">
        <f t="shared" si="13"/>
        <v>3</v>
      </c>
      <c r="M85" s="26">
        <f t="shared" si="14"/>
        <v>3.0550013638840379</v>
      </c>
      <c r="N85" s="26">
        <f t="shared" si="15"/>
        <v>4.9997294701064394</v>
      </c>
      <c r="O85" s="29" t="str">
        <f t="shared" si="16"/>
        <v>ОДНОРОДНЫЕ</v>
      </c>
      <c r="P85" s="23">
        <f t="shared" si="17"/>
        <v>2260.8233333333333</v>
      </c>
    </row>
    <row r="86" spans="1:16" s="24" customFormat="1" ht="12.6" customHeight="1" x14ac:dyDescent="0.25">
      <c r="A86" s="67"/>
      <c r="B86" s="70"/>
      <c r="C86" s="73" t="s">
        <v>34</v>
      </c>
      <c r="D86" s="74" t="s">
        <v>71</v>
      </c>
      <c r="E86" s="75">
        <v>37</v>
      </c>
      <c r="F86" s="34">
        <v>12.35</v>
      </c>
      <c r="G86" s="27">
        <v>13</v>
      </c>
      <c r="H86" s="27">
        <v>13.65</v>
      </c>
      <c r="I86" s="23"/>
      <c r="J86" s="23"/>
      <c r="K86" s="23">
        <f t="shared" si="12"/>
        <v>13</v>
      </c>
      <c r="L86" s="29">
        <f t="shared" si="13"/>
        <v>3</v>
      </c>
      <c r="M86" s="26">
        <f t="shared" si="14"/>
        <v>0.65000000000000036</v>
      </c>
      <c r="N86" s="26">
        <f t="shared" si="15"/>
        <v>5.0000000000000027</v>
      </c>
      <c r="O86" s="29" t="str">
        <f t="shared" si="16"/>
        <v>ОДНОРОДНЫЕ</v>
      </c>
      <c r="P86" s="23">
        <f t="shared" si="17"/>
        <v>481</v>
      </c>
    </row>
    <row r="87" spans="1:16" s="24" customFormat="1" ht="12.6" customHeight="1" x14ac:dyDescent="0.25">
      <c r="A87" s="68"/>
      <c r="B87" s="71"/>
      <c r="C87" s="73" t="s">
        <v>35</v>
      </c>
      <c r="D87" s="74" t="s">
        <v>71</v>
      </c>
      <c r="E87" s="75">
        <v>37</v>
      </c>
      <c r="F87" s="34">
        <v>45.7</v>
      </c>
      <c r="G87" s="27">
        <v>48.1</v>
      </c>
      <c r="H87" s="27">
        <v>50.51</v>
      </c>
      <c r="I87" s="23"/>
      <c r="J87" s="23"/>
      <c r="K87" s="23">
        <f t="shared" si="12"/>
        <v>48.103333333333332</v>
      </c>
      <c r="L87" s="29">
        <f t="shared" si="13"/>
        <v>3</v>
      </c>
      <c r="M87" s="26">
        <f t="shared" si="14"/>
        <v>2.4050017325011059</v>
      </c>
      <c r="N87" s="26">
        <f t="shared" si="15"/>
        <v>4.9996571252881417</v>
      </c>
      <c r="O87" s="29" t="str">
        <f t="shared" si="16"/>
        <v>ОДНОРОДНЫЕ</v>
      </c>
      <c r="P87" s="23">
        <f t="shared" si="17"/>
        <v>1779.8233333333333</v>
      </c>
    </row>
    <row r="88" spans="1:16" s="24" customFormat="1" ht="12.6" customHeight="1" x14ac:dyDescent="0.25">
      <c r="A88" s="66">
        <v>11</v>
      </c>
      <c r="B88" s="69" t="s">
        <v>42</v>
      </c>
      <c r="C88" s="73" t="s">
        <v>28</v>
      </c>
      <c r="D88" s="74" t="s">
        <v>71</v>
      </c>
      <c r="E88" s="75">
        <v>42</v>
      </c>
      <c r="F88" s="34">
        <v>134.62</v>
      </c>
      <c r="G88" s="27">
        <v>141.69999999999999</v>
      </c>
      <c r="H88" s="27">
        <v>148.79</v>
      </c>
      <c r="I88" s="23"/>
      <c r="J88" s="23"/>
      <c r="K88" s="23">
        <f>AVERAGE(F88:J88)</f>
        <v>141.70333333333335</v>
      </c>
      <c r="L88" s="29">
        <f t="shared" si="13"/>
        <v>3</v>
      </c>
      <c r="M88" s="26">
        <f t="shared" si="14"/>
        <v>7.0850005880968876</v>
      </c>
      <c r="N88" s="26">
        <f t="shared" si="15"/>
        <v>4.9998827984029219</v>
      </c>
      <c r="O88" s="29" t="str">
        <f t="shared" si="16"/>
        <v>ОДНОРОДНЫЕ</v>
      </c>
      <c r="P88" s="23">
        <f>E88*K88</f>
        <v>5951.5400000000009</v>
      </c>
    </row>
    <row r="89" spans="1:16" s="24" customFormat="1" ht="12.6" customHeight="1" x14ac:dyDescent="0.25">
      <c r="A89" s="67"/>
      <c r="B89" s="70"/>
      <c r="C89" s="73" t="s">
        <v>72</v>
      </c>
      <c r="D89" s="74" t="s">
        <v>71</v>
      </c>
      <c r="E89" s="75">
        <v>42</v>
      </c>
      <c r="F89" s="34">
        <v>16.059999999999999</v>
      </c>
      <c r="G89" s="27">
        <v>16.899999999999999</v>
      </c>
      <c r="H89" s="27">
        <v>17.75</v>
      </c>
      <c r="I89" s="23"/>
      <c r="J89" s="23"/>
      <c r="K89" s="23">
        <f t="shared" ref="K89:K111" si="18">AVERAGE(F89:J89)</f>
        <v>16.903333333333332</v>
      </c>
      <c r="L89" s="29">
        <f t="shared" si="13"/>
        <v>3</v>
      </c>
      <c r="M89" s="26">
        <f t="shared" si="14"/>
        <v>0.84500493095208296</v>
      </c>
      <c r="N89" s="26">
        <f t="shared" si="15"/>
        <v>4.9990431726607154</v>
      </c>
      <c r="O89" s="29" t="str">
        <f t="shared" si="16"/>
        <v>ОДНОРОДНЫЕ</v>
      </c>
      <c r="P89" s="23">
        <f t="shared" ref="P89:P96" si="19">E89*K89</f>
        <v>709.93999999999994</v>
      </c>
    </row>
    <row r="90" spans="1:16" s="24" customFormat="1" ht="12.6" customHeight="1" x14ac:dyDescent="0.25">
      <c r="A90" s="67"/>
      <c r="B90" s="70"/>
      <c r="C90" s="73" t="s">
        <v>30</v>
      </c>
      <c r="D90" s="74" t="s">
        <v>71</v>
      </c>
      <c r="E90" s="75">
        <v>42</v>
      </c>
      <c r="F90" s="34">
        <v>29.64</v>
      </c>
      <c r="G90" s="27">
        <v>31.2</v>
      </c>
      <c r="H90" s="27">
        <v>32.76</v>
      </c>
      <c r="I90" s="23"/>
      <c r="J90" s="23"/>
      <c r="K90" s="23">
        <f t="shared" si="18"/>
        <v>31.2</v>
      </c>
      <c r="L90" s="29">
        <f t="shared" si="13"/>
        <v>3</v>
      </c>
      <c r="M90" s="26">
        <f t="shared" si="14"/>
        <v>1.5599999999999987</v>
      </c>
      <c r="N90" s="26">
        <f t="shared" si="15"/>
        <v>4.9999999999999964</v>
      </c>
      <c r="O90" s="29" t="str">
        <f t="shared" si="16"/>
        <v>ОДНОРОДНЫЕ</v>
      </c>
      <c r="P90" s="23">
        <f t="shared" si="19"/>
        <v>1310.3999999999999</v>
      </c>
    </row>
    <row r="91" spans="1:16" s="24" customFormat="1" ht="12.6" customHeight="1" x14ac:dyDescent="0.25">
      <c r="A91" s="67"/>
      <c r="B91" s="70"/>
      <c r="C91" s="73" t="s">
        <v>31</v>
      </c>
      <c r="D91" s="74" t="s">
        <v>71</v>
      </c>
      <c r="E91" s="75">
        <v>42</v>
      </c>
      <c r="F91" s="34">
        <v>91.39</v>
      </c>
      <c r="G91" s="27">
        <v>96.2</v>
      </c>
      <c r="H91" s="27">
        <v>101.01</v>
      </c>
      <c r="I91" s="23"/>
      <c r="J91" s="23"/>
      <c r="K91" s="23">
        <f t="shared" si="18"/>
        <v>96.2</v>
      </c>
      <c r="L91" s="29">
        <f t="shared" si="13"/>
        <v>3</v>
      </c>
      <c r="M91" s="26">
        <f t="shared" si="14"/>
        <v>4.8100000000000023</v>
      </c>
      <c r="N91" s="26">
        <f t="shared" si="15"/>
        <v>5.0000000000000027</v>
      </c>
      <c r="O91" s="29" t="str">
        <f t="shared" si="16"/>
        <v>ОДНОРОДНЫЕ</v>
      </c>
      <c r="P91" s="23">
        <f t="shared" si="19"/>
        <v>4040.4</v>
      </c>
    </row>
    <row r="92" spans="1:16" s="24" customFormat="1" ht="12.6" customHeight="1" x14ac:dyDescent="0.25">
      <c r="A92" s="67"/>
      <c r="B92" s="70"/>
      <c r="C92" s="73" t="s">
        <v>32</v>
      </c>
      <c r="D92" s="74" t="s">
        <v>71</v>
      </c>
      <c r="E92" s="75">
        <v>42</v>
      </c>
      <c r="F92" s="34">
        <v>59.28</v>
      </c>
      <c r="G92" s="27">
        <v>62.4</v>
      </c>
      <c r="H92" s="27">
        <v>65.52</v>
      </c>
      <c r="I92" s="23"/>
      <c r="J92" s="23"/>
      <c r="K92" s="23">
        <f t="shared" si="18"/>
        <v>62.4</v>
      </c>
      <c r="L92" s="29">
        <f t="shared" si="13"/>
        <v>3</v>
      </c>
      <c r="M92" s="26">
        <f t="shared" si="14"/>
        <v>3.1199999999999974</v>
      </c>
      <c r="N92" s="26">
        <f t="shared" si="15"/>
        <v>4.9999999999999964</v>
      </c>
      <c r="O92" s="29" t="str">
        <f t="shared" si="16"/>
        <v>ОДНОРОДНЫЕ</v>
      </c>
      <c r="P92" s="23">
        <f t="shared" si="19"/>
        <v>2620.7999999999997</v>
      </c>
    </row>
    <row r="93" spans="1:16" s="24" customFormat="1" ht="12.6" customHeight="1" x14ac:dyDescent="0.25">
      <c r="A93" s="67"/>
      <c r="B93" s="70"/>
      <c r="C93" s="73" t="s">
        <v>33</v>
      </c>
      <c r="D93" s="74" t="s">
        <v>71</v>
      </c>
      <c r="E93" s="75">
        <v>42</v>
      </c>
      <c r="F93" s="34">
        <v>58.05</v>
      </c>
      <c r="G93" s="27">
        <v>61.1</v>
      </c>
      <c r="H93" s="27">
        <v>64.16</v>
      </c>
      <c r="I93" s="23"/>
      <c r="J93" s="23"/>
      <c r="K93" s="23">
        <f t="shared" si="18"/>
        <v>61.103333333333332</v>
      </c>
      <c r="L93" s="29">
        <f t="shared" si="13"/>
        <v>3</v>
      </c>
      <c r="M93" s="26">
        <f t="shared" si="14"/>
        <v>3.0550013638840379</v>
      </c>
      <c r="N93" s="26">
        <f t="shared" si="15"/>
        <v>4.9997294701064394</v>
      </c>
      <c r="O93" s="29" t="str">
        <f t="shared" si="16"/>
        <v>ОДНОРОДНЫЕ</v>
      </c>
      <c r="P93" s="23">
        <f t="shared" si="19"/>
        <v>2566.34</v>
      </c>
    </row>
    <row r="94" spans="1:16" s="24" customFormat="1" ht="12.6" customHeight="1" x14ac:dyDescent="0.25">
      <c r="A94" s="67"/>
      <c r="B94" s="70"/>
      <c r="C94" s="73" t="s">
        <v>34</v>
      </c>
      <c r="D94" s="74" t="s">
        <v>71</v>
      </c>
      <c r="E94" s="75">
        <v>42</v>
      </c>
      <c r="F94" s="34">
        <v>12.35</v>
      </c>
      <c r="G94" s="27">
        <v>13</v>
      </c>
      <c r="H94" s="27">
        <v>13.65</v>
      </c>
      <c r="I94" s="23"/>
      <c r="J94" s="23"/>
      <c r="K94" s="23">
        <f t="shared" si="18"/>
        <v>13</v>
      </c>
      <c r="L94" s="29">
        <f t="shared" si="13"/>
        <v>3</v>
      </c>
      <c r="M94" s="26">
        <f t="shared" si="14"/>
        <v>0.65000000000000036</v>
      </c>
      <c r="N94" s="26">
        <f t="shared" si="15"/>
        <v>5.0000000000000027</v>
      </c>
      <c r="O94" s="29" t="str">
        <f t="shared" si="16"/>
        <v>ОДНОРОДНЫЕ</v>
      </c>
      <c r="P94" s="23">
        <f t="shared" si="19"/>
        <v>546</v>
      </c>
    </row>
    <row r="95" spans="1:16" s="24" customFormat="1" ht="12.6" customHeight="1" x14ac:dyDescent="0.25">
      <c r="A95" s="68"/>
      <c r="B95" s="71"/>
      <c r="C95" s="73" t="s">
        <v>35</v>
      </c>
      <c r="D95" s="74" t="s">
        <v>71</v>
      </c>
      <c r="E95" s="75">
        <v>42</v>
      </c>
      <c r="F95" s="34">
        <v>45.7</v>
      </c>
      <c r="G95" s="27">
        <v>48.1</v>
      </c>
      <c r="H95" s="27">
        <v>50.51</v>
      </c>
      <c r="I95" s="23"/>
      <c r="J95" s="23"/>
      <c r="K95" s="23">
        <f t="shared" si="18"/>
        <v>48.103333333333332</v>
      </c>
      <c r="L95" s="29">
        <f t="shared" si="13"/>
        <v>3</v>
      </c>
      <c r="M95" s="26">
        <f t="shared" si="14"/>
        <v>2.4050017325011059</v>
      </c>
      <c r="N95" s="26">
        <f t="shared" si="15"/>
        <v>4.9996571252881417</v>
      </c>
      <c r="O95" s="29" t="str">
        <f t="shared" si="16"/>
        <v>ОДНОРОДНЫЕ</v>
      </c>
      <c r="P95" s="23">
        <f t="shared" si="19"/>
        <v>2020.34</v>
      </c>
    </row>
    <row r="96" spans="1:16" s="24" customFormat="1" ht="12.6" customHeight="1" x14ac:dyDescent="0.25">
      <c r="A96" s="66">
        <v>12</v>
      </c>
      <c r="B96" s="69" t="s">
        <v>43</v>
      </c>
      <c r="C96" s="73" t="s">
        <v>28</v>
      </c>
      <c r="D96" s="74" t="s">
        <v>71</v>
      </c>
      <c r="E96" s="75">
        <v>68</v>
      </c>
      <c r="F96" s="34">
        <v>134.62</v>
      </c>
      <c r="G96" s="27">
        <v>141.69999999999999</v>
      </c>
      <c r="H96" s="27">
        <v>148.79</v>
      </c>
      <c r="I96" s="23"/>
      <c r="J96" s="23"/>
      <c r="K96" s="23">
        <f t="shared" si="18"/>
        <v>141.70333333333335</v>
      </c>
      <c r="L96" s="29">
        <f t="shared" si="13"/>
        <v>3</v>
      </c>
      <c r="M96" s="26">
        <f t="shared" si="14"/>
        <v>7.0850005880968876</v>
      </c>
      <c r="N96" s="26">
        <f t="shared" si="15"/>
        <v>4.9998827984029219</v>
      </c>
      <c r="O96" s="29" t="str">
        <f t="shared" si="16"/>
        <v>ОДНОРОДНЫЕ</v>
      </c>
      <c r="P96" s="23">
        <f t="shared" si="19"/>
        <v>9635.8266666666677</v>
      </c>
    </row>
    <row r="97" spans="1:16" s="24" customFormat="1" ht="12.6" customHeight="1" x14ac:dyDescent="0.25">
      <c r="A97" s="67"/>
      <c r="B97" s="70"/>
      <c r="C97" s="73" t="s">
        <v>72</v>
      </c>
      <c r="D97" s="74" t="s">
        <v>71</v>
      </c>
      <c r="E97" s="75">
        <v>68</v>
      </c>
      <c r="F97" s="34">
        <v>16.059999999999999</v>
      </c>
      <c r="G97" s="27">
        <v>16.899999999999999</v>
      </c>
      <c r="H97" s="27">
        <v>17.75</v>
      </c>
      <c r="I97" s="23"/>
      <c r="J97" s="23"/>
      <c r="K97" s="23">
        <f t="shared" si="18"/>
        <v>16.903333333333332</v>
      </c>
      <c r="L97" s="29">
        <f t="shared" si="13"/>
        <v>3</v>
      </c>
      <c r="M97" s="26">
        <f t="shared" si="14"/>
        <v>0.84500493095208296</v>
      </c>
      <c r="N97" s="26">
        <f t="shared" si="15"/>
        <v>4.9990431726607154</v>
      </c>
      <c r="O97" s="29" t="str">
        <f t="shared" ref="O97:O111" si="20">IF(N97&lt;33,"ОДНОРОДНЫЕ","НЕОДНОРОДНЫЕ")</f>
        <v>ОДНОРОДНЫЕ</v>
      </c>
      <c r="P97" s="23">
        <f>E97*K97</f>
        <v>1149.4266666666665</v>
      </c>
    </row>
    <row r="98" spans="1:16" s="24" customFormat="1" ht="12.6" customHeight="1" x14ac:dyDescent="0.25">
      <c r="A98" s="67"/>
      <c r="B98" s="70"/>
      <c r="C98" s="73" t="s">
        <v>30</v>
      </c>
      <c r="D98" s="74" t="s">
        <v>71</v>
      </c>
      <c r="E98" s="75">
        <v>68</v>
      </c>
      <c r="F98" s="34">
        <v>29.64</v>
      </c>
      <c r="G98" s="27">
        <v>31.2</v>
      </c>
      <c r="H98" s="27">
        <v>32.76</v>
      </c>
      <c r="I98" s="23"/>
      <c r="J98" s="23"/>
      <c r="K98" s="23">
        <f t="shared" si="18"/>
        <v>31.2</v>
      </c>
      <c r="L98" s="29">
        <f t="shared" si="13"/>
        <v>3</v>
      </c>
      <c r="M98" s="26">
        <f t="shared" si="14"/>
        <v>1.5599999999999987</v>
      </c>
      <c r="N98" s="26">
        <f t="shared" si="15"/>
        <v>4.9999999999999964</v>
      </c>
      <c r="O98" s="29" t="str">
        <f t="shared" si="20"/>
        <v>ОДНОРОДНЫЕ</v>
      </c>
      <c r="P98" s="23">
        <f>E98*K98</f>
        <v>2121.6</v>
      </c>
    </row>
    <row r="99" spans="1:16" s="24" customFormat="1" ht="12.6" customHeight="1" x14ac:dyDescent="0.25">
      <c r="A99" s="67"/>
      <c r="B99" s="70"/>
      <c r="C99" s="73" t="s">
        <v>31</v>
      </c>
      <c r="D99" s="74" t="s">
        <v>71</v>
      </c>
      <c r="E99" s="75">
        <v>68</v>
      </c>
      <c r="F99" s="34">
        <v>91.39</v>
      </c>
      <c r="G99" s="27">
        <v>96.2</v>
      </c>
      <c r="H99" s="27">
        <v>101.01</v>
      </c>
      <c r="I99" s="23"/>
      <c r="J99" s="23"/>
      <c r="K99" s="23">
        <f t="shared" si="18"/>
        <v>96.2</v>
      </c>
      <c r="L99" s="29">
        <f t="shared" si="13"/>
        <v>3</v>
      </c>
      <c r="M99" s="26">
        <f t="shared" si="14"/>
        <v>4.8100000000000023</v>
      </c>
      <c r="N99" s="26">
        <f t="shared" si="15"/>
        <v>5.0000000000000027</v>
      </c>
      <c r="O99" s="29" t="str">
        <f t="shared" si="20"/>
        <v>ОДНОРОДНЫЕ</v>
      </c>
      <c r="P99" s="23">
        <f t="shared" ref="P99:P100" si="21">E99*K99</f>
        <v>6541.6</v>
      </c>
    </row>
    <row r="100" spans="1:16" s="24" customFormat="1" ht="12.6" customHeight="1" x14ac:dyDescent="0.25">
      <c r="A100" s="67"/>
      <c r="B100" s="70"/>
      <c r="C100" s="73" t="s">
        <v>32</v>
      </c>
      <c r="D100" s="74" t="s">
        <v>71</v>
      </c>
      <c r="E100" s="75">
        <v>68</v>
      </c>
      <c r="F100" s="34">
        <v>59.28</v>
      </c>
      <c r="G100" s="27">
        <v>62.4</v>
      </c>
      <c r="H100" s="27">
        <v>65.52</v>
      </c>
      <c r="I100" s="23"/>
      <c r="J100" s="23"/>
      <c r="K100" s="23">
        <f t="shared" si="18"/>
        <v>62.4</v>
      </c>
      <c r="L100" s="29">
        <f t="shared" si="13"/>
        <v>3</v>
      </c>
      <c r="M100" s="26">
        <f t="shared" si="14"/>
        <v>3.1199999999999974</v>
      </c>
      <c r="N100" s="26">
        <f t="shared" si="15"/>
        <v>4.9999999999999964</v>
      </c>
      <c r="O100" s="29" t="str">
        <f t="shared" si="20"/>
        <v>ОДНОРОДНЫЕ</v>
      </c>
      <c r="P100" s="23">
        <f t="shared" si="21"/>
        <v>4243.2</v>
      </c>
    </row>
    <row r="101" spans="1:16" s="24" customFormat="1" ht="12.6" customHeight="1" x14ac:dyDescent="0.25">
      <c r="A101" s="67"/>
      <c r="B101" s="70"/>
      <c r="C101" s="73" t="s">
        <v>33</v>
      </c>
      <c r="D101" s="74" t="s">
        <v>71</v>
      </c>
      <c r="E101" s="75">
        <v>68</v>
      </c>
      <c r="F101" s="34">
        <v>58.05</v>
      </c>
      <c r="G101" s="27">
        <v>61.1</v>
      </c>
      <c r="H101" s="27">
        <v>64.16</v>
      </c>
      <c r="I101" s="23"/>
      <c r="J101" s="23"/>
      <c r="K101" s="23">
        <f t="shared" si="18"/>
        <v>61.103333333333332</v>
      </c>
      <c r="L101" s="29">
        <f t="shared" si="13"/>
        <v>3</v>
      </c>
      <c r="M101" s="26">
        <f t="shared" si="14"/>
        <v>3.0550013638840379</v>
      </c>
      <c r="N101" s="26">
        <f t="shared" si="15"/>
        <v>4.9997294701064394</v>
      </c>
      <c r="O101" s="29" t="str">
        <f t="shared" si="20"/>
        <v>ОДНОРОДНЫЕ</v>
      </c>
      <c r="P101" s="23">
        <f>E101*K101</f>
        <v>4155.0266666666666</v>
      </c>
    </row>
    <row r="102" spans="1:16" s="24" customFormat="1" ht="12.6" customHeight="1" x14ac:dyDescent="0.25">
      <c r="A102" s="67"/>
      <c r="B102" s="70"/>
      <c r="C102" s="73" t="s">
        <v>34</v>
      </c>
      <c r="D102" s="74" t="s">
        <v>71</v>
      </c>
      <c r="E102" s="75">
        <v>68</v>
      </c>
      <c r="F102" s="34">
        <v>12.35</v>
      </c>
      <c r="G102" s="27">
        <v>13</v>
      </c>
      <c r="H102" s="27">
        <v>13.65</v>
      </c>
      <c r="I102" s="23"/>
      <c r="J102" s="23"/>
      <c r="K102" s="23">
        <f t="shared" si="18"/>
        <v>13</v>
      </c>
      <c r="L102" s="29">
        <f t="shared" si="13"/>
        <v>3</v>
      </c>
      <c r="M102" s="26">
        <f t="shared" si="14"/>
        <v>0.65000000000000036</v>
      </c>
      <c r="N102" s="26">
        <f t="shared" si="15"/>
        <v>5.0000000000000027</v>
      </c>
      <c r="O102" s="29" t="str">
        <f t="shared" si="20"/>
        <v>ОДНОРОДНЫЕ</v>
      </c>
      <c r="P102" s="23">
        <f t="shared" ref="P102:P111" si="22">E102*K102</f>
        <v>884</v>
      </c>
    </row>
    <row r="103" spans="1:16" s="24" customFormat="1" ht="12.6" customHeight="1" x14ac:dyDescent="0.25">
      <c r="A103" s="68"/>
      <c r="B103" s="71"/>
      <c r="C103" s="73" t="s">
        <v>35</v>
      </c>
      <c r="D103" s="74" t="s">
        <v>71</v>
      </c>
      <c r="E103" s="75">
        <v>68</v>
      </c>
      <c r="F103" s="34">
        <v>45.7</v>
      </c>
      <c r="G103" s="27">
        <v>48.1</v>
      </c>
      <c r="H103" s="27">
        <v>50.51</v>
      </c>
      <c r="I103" s="23"/>
      <c r="J103" s="23"/>
      <c r="K103" s="23">
        <f t="shared" si="18"/>
        <v>48.103333333333332</v>
      </c>
      <c r="L103" s="29">
        <f t="shared" si="13"/>
        <v>3</v>
      </c>
      <c r="M103" s="26">
        <f t="shared" si="14"/>
        <v>2.4050017325011059</v>
      </c>
      <c r="N103" s="26">
        <f t="shared" si="15"/>
        <v>4.9996571252881417</v>
      </c>
      <c r="O103" s="29" t="str">
        <f t="shared" si="20"/>
        <v>ОДНОРОДНЫЕ</v>
      </c>
      <c r="P103" s="23">
        <f t="shared" si="22"/>
        <v>3271.0266666666666</v>
      </c>
    </row>
    <row r="104" spans="1:16" s="24" customFormat="1" ht="12.6" customHeight="1" x14ac:dyDescent="0.25">
      <c r="A104" s="66">
        <v>13</v>
      </c>
      <c r="B104" s="69" t="s">
        <v>44</v>
      </c>
      <c r="C104" s="73" t="s">
        <v>28</v>
      </c>
      <c r="D104" s="74" t="s">
        <v>71</v>
      </c>
      <c r="E104" s="75">
        <v>47</v>
      </c>
      <c r="F104" s="34">
        <v>134.62</v>
      </c>
      <c r="G104" s="27">
        <v>141.69999999999999</v>
      </c>
      <c r="H104" s="27">
        <v>148.79</v>
      </c>
      <c r="I104" s="30"/>
      <c r="J104" s="23"/>
      <c r="K104" s="23">
        <f t="shared" si="18"/>
        <v>141.70333333333335</v>
      </c>
      <c r="L104" s="29">
        <f t="shared" si="13"/>
        <v>3</v>
      </c>
      <c r="M104" s="26">
        <f t="shared" si="14"/>
        <v>7.0850005880968876</v>
      </c>
      <c r="N104" s="26">
        <f t="shared" si="15"/>
        <v>4.9998827984029219</v>
      </c>
      <c r="O104" s="29" t="str">
        <f t="shared" si="20"/>
        <v>ОДНОРОДНЫЕ</v>
      </c>
      <c r="P104" s="23">
        <f t="shared" si="22"/>
        <v>6660.0566666666673</v>
      </c>
    </row>
    <row r="105" spans="1:16" s="24" customFormat="1" ht="12.6" customHeight="1" x14ac:dyDescent="0.25">
      <c r="A105" s="67"/>
      <c r="B105" s="70"/>
      <c r="C105" s="73" t="s">
        <v>72</v>
      </c>
      <c r="D105" s="74" t="s">
        <v>71</v>
      </c>
      <c r="E105" s="75">
        <v>47</v>
      </c>
      <c r="F105" s="34">
        <v>16.059999999999999</v>
      </c>
      <c r="G105" s="27">
        <v>16.899999999999999</v>
      </c>
      <c r="H105" s="27">
        <v>17.75</v>
      </c>
      <c r="I105" s="23"/>
      <c r="J105" s="23"/>
      <c r="K105" s="23">
        <f t="shared" si="18"/>
        <v>16.903333333333332</v>
      </c>
      <c r="L105" s="29">
        <f t="shared" si="13"/>
        <v>3</v>
      </c>
      <c r="M105" s="26">
        <f t="shared" si="14"/>
        <v>0.84500493095208296</v>
      </c>
      <c r="N105" s="26">
        <f t="shared" si="15"/>
        <v>4.9990431726607154</v>
      </c>
      <c r="O105" s="29" t="str">
        <f t="shared" si="20"/>
        <v>ОДНОРОДНЫЕ</v>
      </c>
      <c r="P105" s="23">
        <f t="shared" si="22"/>
        <v>794.45666666666659</v>
      </c>
    </row>
    <row r="106" spans="1:16" s="24" customFormat="1" ht="12.6" customHeight="1" x14ac:dyDescent="0.25">
      <c r="A106" s="67"/>
      <c r="B106" s="70"/>
      <c r="C106" s="73" t="s">
        <v>30</v>
      </c>
      <c r="D106" s="74" t="s">
        <v>71</v>
      </c>
      <c r="E106" s="75">
        <v>47</v>
      </c>
      <c r="F106" s="34">
        <v>29.64</v>
      </c>
      <c r="G106" s="27">
        <v>31.2</v>
      </c>
      <c r="H106" s="27">
        <v>32.76</v>
      </c>
      <c r="I106" s="23"/>
      <c r="J106" s="23"/>
      <c r="K106" s="23">
        <f t="shared" si="18"/>
        <v>31.2</v>
      </c>
      <c r="L106" s="29">
        <f t="shared" si="13"/>
        <v>3</v>
      </c>
      <c r="M106" s="26">
        <f t="shared" si="14"/>
        <v>1.5599999999999987</v>
      </c>
      <c r="N106" s="26">
        <f t="shared" si="15"/>
        <v>4.9999999999999964</v>
      </c>
      <c r="O106" s="29" t="str">
        <f t="shared" si="20"/>
        <v>ОДНОРОДНЫЕ</v>
      </c>
      <c r="P106" s="23">
        <f t="shared" si="22"/>
        <v>1466.3999999999999</v>
      </c>
    </row>
    <row r="107" spans="1:16" s="24" customFormat="1" ht="12.6" customHeight="1" x14ac:dyDescent="0.25">
      <c r="A107" s="67"/>
      <c r="B107" s="70"/>
      <c r="C107" s="73" t="s">
        <v>31</v>
      </c>
      <c r="D107" s="74" t="s">
        <v>71</v>
      </c>
      <c r="E107" s="75">
        <v>47</v>
      </c>
      <c r="F107" s="34">
        <v>91.39</v>
      </c>
      <c r="G107" s="27">
        <v>96.2</v>
      </c>
      <c r="H107" s="27">
        <v>101.01</v>
      </c>
      <c r="I107" s="23"/>
      <c r="J107" s="23"/>
      <c r="K107" s="23">
        <f t="shared" si="18"/>
        <v>96.2</v>
      </c>
      <c r="L107" s="29">
        <f t="shared" si="13"/>
        <v>3</v>
      </c>
      <c r="M107" s="26">
        <f t="shared" si="14"/>
        <v>4.8100000000000023</v>
      </c>
      <c r="N107" s="26">
        <f t="shared" si="15"/>
        <v>5.0000000000000027</v>
      </c>
      <c r="O107" s="29" t="str">
        <f t="shared" si="20"/>
        <v>ОДНОРОДНЫЕ</v>
      </c>
      <c r="P107" s="23">
        <f t="shared" si="22"/>
        <v>4521.4000000000005</v>
      </c>
    </row>
    <row r="108" spans="1:16" s="24" customFormat="1" ht="12.6" customHeight="1" x14ac:dyDescent="0.25">
      <c r="A108" s="67"/>
      <c r="B108" s="70"/>
      <c r="C108" s="73" t="s">
        <v>32</v>
      </c>
      <c r="D108" s="74" t="s">
        <v>71</v>
      </c>
      <c r="E108" s="75">
        <v>47</v>
      </c>
      <c r="F108" s="34">
        <v>59.28</v>
      </c>
      <c r="G108" s="27">
        <v>62.4</v>
      </c>
      <c r="H108" s="27">
        <v>65.52</v>
      </c>
      <c r="I108" s="23"/>
      <c r="J108" s="23"/>
      <c r="K108" s="23">
        <f t="shared" si="18"/>
        <v>62.4</v>
      </c>
      <c r="L108" s="29">
        <f t="shared" si="13"/>
        <v>3</v>
      </c>
      <c r="M108" s="26">
        <f t="shared" si="14"/>
        <v>3.1199999999999974</v>
      </c>
      <c r="N108" s="26">
        <f t="shared" si="15"/>
        <v>4.9999999999999964</v>
      </c>
      <c r="O108" s="29" t="str">
        <f t="shared" si="20"/>
        <v>ОДНОРОДНЫЕ</v>
      </c>
      <c r="P108" s="23">
        <f t="shared" si="22"/>
        <v>2932.7999999999997</v>
      </c>
    </row>
    <row r="109" spans="1:16" s="24" customFormat="1" ht="12.6" customHeight="1" x14ac:dyDescent="0.25">
      <c r="A109" s="67"/>
      <c r="B109" s="70"/>
      <c r="C109" s="73" t="s">
        <v>33</v>
      </c>
      <c r="D109" s="74" t="s">
        <v>71</v>
      </c>
      <c r="E109" s="75">
        <v>47</v>
      </c>
      <c r="F109" s="34">
        <v>58.05</v>
      </c>
      <c r="G109" s="27">
        <v>61.1</v>
      </c>
      <c r="H109" s="27">
        <v>64.16</v>
      </c>
      <c r="I109" s="23"/>
      <c r="J109" s="23"/>
      <c r="K109" s="23">
        <f t="shared" si="18"/>
        <v>61.103333333333332</v>
      </c>
      <c r="L109" s="29">
        <f t="shared" si="13"/>
        <v>3</v>
      </c>
      <c r="M109" s="26">
        <f t="shared" si="14"/>
        <v>3.0550013638840379</v>
      </c>
      <c r="N109" s="26">
        <f t="shared" si="15"/>
        <v>4.9997294701064394</v>
      </c>
      <c r="O109" s="29" t="str">
        <f t="shared" si="20"/>
        <v>ОДНОРОДНЫЕ</v>
      </c>
      <c r="P109" s="23">
        <f t="shared" si="22"/>
        <v>2871.8566666666666</v>
      </c>
    </row>
    <row r="110" spans="1:16" s="24" customFormat="1" ht="12.6" customHeight="1" x14ac:dyDescent="0.25">
      <c r="A110" s="67"/>
      <c r="B110" s="70"/>
      <c r="C110" s="73" t="s">
        <v>34</v>
      </c>
      <c r="D110" s="74" t="s">
        <v>71</v>
      </c>
      <c r="E110" s="75">
        <v>47</v>
      </c>
      <c r="F110" s="34">
        <v>12.35</v>
      </c>
      <c r="G110" s="27">
        <v>13</v>
      </c>
      <c r="H110" s="27">
        <v>13.65</v>
      </c>
      <c r="I110" s="23"/>
      <c r="J110" s="23"/>
      <c r="K110" s="23">
        <f t="shared" si="18"/>
        <v>13</v>
      </c>
      <c r="L110" s="29">
        <f t="shared" si="13"/>
        <v>3</v>
      </c>
      <c r="M110" s="26">
        <f t="shared" si="14"/>
        <v>0.65000000000000036</v>
      </c>
      <c r="N110" s="26">
        <f t="shared" si="15"/>
        <v>5.0000000000000027</v>
      </c>
      <c r="O110" s="29" t="str">
        <f t="shared" si="20"/>
        <v>ОДНОРОДНЫЕ</v>
      </c>
      <c r="P110" s="23">
        <f t="shared" si="22"/>
        <v>611</v>
      </c>
    </row>
    <row r="111" spans="1:16" s="24" customFormat="1" ht="12.6" customHeight="1" x14ac:dyDescent="0.25">
      <c r="A111" s="68"/>
      <c r="B111" s="71"/>
      <c r="C111" s="73" t="s">
        <v>35</v>
      </c>
      <c r="D111" s="74" t="s">
        <v>71</v>
      </c>
      <c r="E111" s="75">
        <v>47</v>
      </c>
      <c r="F111" s="34">
        <v>45.7</v>
      </c>
      <c r="G111" s="27">
        <v>48.1</v>
      </c>
      <c r="H111" s="27">
        <v>50.51</v>
      </c>
      <c r="I111" s="23"/>
      <c r="J111" s="23"/>
      <c r="K111" s="23">
        <f t="shared" si="18"/>
        <v>48.103333333333332</v>
      </c>
      <c r="L111" s="29">
        <f t="shared" ref="L111" si="23">COUNT(F111:J111)</f>
        <v>3</v>
      </c>
      <c r="M111" s="26">
        <f t="shared" ref="M111" si="24">STDEV(F111:J111)</f>
        <v>2.4050017325011059</v>
      </c>
      <c r="N111" s="26">
        <f t="shared" ref="N111" si="25">M111/K111*100</f>
        <v>4.9996571252881417</v>
      </c>
      <c r="O111" s="29" t="str">
        <f t="shared" si="20"/>
        <v>ОДНОРОДНЫЕ</v>
      </c>
      <c r="P111" s="23">
        <f t="shared" si="22"/>
        <v>2260.8566666666666</v>
      </c>
    </row>
    <row r="112" spans="1:16" s="24" customFormat="1" ht="12.6" customHeight="1" x14ac:dyDescent="0.25">
      <c r="A112" s="66">
        <v>14</v>
      </c>
      <c r="B112" s="69" t="s">
        <v>45</v>
      </c>
      <c r="C112" s="73" t="s">
        <v>28</v>
      </c>
      <c r="D112" s="74" t="s">
        <v>71</v>
      </c>
      <c r="E112" s="75">
        <v>63</v>
      </c>
      <c r="F112" s="34">
        <v>134.62</v>
      </c>
      <c r="G112" s="27">
        <v>141.69999999999999</v>
      </c>
      <c r="H112" s="27">
        <v>148.79</v>
      </c>
      <c r="I112" s="30"/>
      <c r="J112" s="23"/>
      <c r="K112" s="23">
        <f t="shared" si="12"/>
        <v>141.70333333333335</v>
      </c>
      <c r="L112" s="22">
        <f t="shared" si="13"/>
        <v>3</v>
      </c>
      <c r="M112" s="26">
        <f t="shared" si="14"/>
        <v>7.0850005880968876</v>
      </c>
      <c r="N112" s="26">
        <f t="shared" si="15"/>
        <v>4.9998827984029219</v>
      </c>
      <c r="O112" s="22" t="str">
        <f t="shared" si="16"/>
        <v>ОДНОРОДНЫЕ</v>
      </c>
      <c r="P112" s="23">
        <f t="shared" si="17"/>
        <v>8927.3100000000013</v>
      </c>
    </row>
    <row r="113" spans="1:16" s="24" customFormat="1" ht="12.6" customHeight="1" x14ac:dyDescent="0.25">
      <c r="A113" s="67"/>
      <c r="B113" s="70"/>
      <c r="C113" s="73" t="s">
        <v>72</v>
      </c>
      <c r="D113" s="74" t="s">
        <v>71</v>
      </c>
      <c r="E113" s="75">
        <v>63</v>
      </c>
      <c r="F113" s="34">
        <v>16.059999999999999</v>
      </c>
      <c r="G113" s="27">
        <v>16.899999999999999</v>
      </c>
      <c r="H113" s="27">
        <v>17.75</v>
      </c>
      <c r="I113" s="23"/>
      <c r="J113" s="23"/>
      <c r="K113" s="23">
        <f t="shared" si="12"/>
        <v>16.903333333333332</v>
      </c>
      <c r="L113" s="22">
        <f t="shared" si="13"/>
        <v>3</v>
      </c>
      <c r="M113" s="26">
        <f t="shared" si="14"/>
        <v>0.84500493095208296</v>
      </c>
      <c r="N113" s="26">
        <f t="shared" si="15"/>
        <v>4.9990431726607154</v>
      </c>
      <c r="O113" s="22" t="str">
        <f t="shared" si="16"/>
        <v>ОДНОРОДНЫЕ</v>
      </c>
      <c r="P113" s="23">
        <f t="shared" si="17"/>
        <v>1064.9099999999999</v>
      </c>
    </row>
    <row r="114" spans="1:16" s="24" customFormat="1" ht="13.15" customHeight="1" x14ac:dyDescent="0.25">
      <c r="A114" s="67"/>
      <c r="B114" s="70"/>
      <c r="C114" s="73" t="s">
        <v>30</v>
      </c>
      <c r="D114" s="74" t="s">
        <v>71</v>
      </c>
      <c r="E114" s="75">
        <v>63</v>
      </c>
      <c r="F114" s="34">
        <v>29.64</v>
      </c>
      <c r="G114" s="27">
        <v>31.2</v>
      </c>
      <c r="H114" s="27">
        <v>32.76</v>
      </c>
      <c r="I114" s="23"/>
      <c r="J114" s="23"/>
      <c r="K114" s="23">
        <f t="shared" ref="K114:K160" si="26">AVERAGE(F114:J114)</f>
        <v>31.2</v>
      </c>
      <c r="L114" s="22">
        <f t="shared" ref="L114:L160" si="27">COUNT(F114:J114)</f>
        <v>3</v>
      </c>
      <c r="M114" s="26">
        <f t="shared" ref="M114:M160" si="28">STDEV(F114:J114)</f>
        <v>1.5599999999999987</v>
      </c>
      <c r="N114" s="26">
        <f t="shared" ref="N114:N160" si="29">M114/K114*100</f>
        <v>4.9999999999999964</v>
      </c>
      <c r="O114" s="22" t="str">
        <f t="shared" ref="O114:O160" si="30">IF(N114&lt;33,"ОДНОРОДНЫЕ","НЕОДНОРОДНЫЕ")</f>
        <v>ОДНОРОДНЫЕ</v>
      </c>
      <c r="P114" s="23">
        <f t="shared" ref="P114:P160" si="31">E114*K114</f>
        <v>1965.6</v>
      </c>
    </row>
    <row r="115" spans="1:16" s="24" customFormat="1" ht="13.15" customHeight="1" x14ac:dyDescent="0.25">
      <c r="A115" s="67"/>
      <c r="B115" s="70"/>
      <c r="C115" s="73" t="s">
        <v>31</v>
      </c>
      <c r="D115" s="74" t="s">
        <v>71</v>
      </c>
      <c r="E115" s="75">
        <v>63</v>
      </c>
      <c r="F115" s="34">
        <v>91.39</v>
      </c>
      <c r="G115" s="27">
        <v>96.2</v>
      </c>
      <c r="H115" s="27">
        <v>101.01</v>
      </c>
      <c r="I115" s="23"/>
      <c r="J115" s="23"/>
      <c r="K115" s="23">
        <f t="shared" si="26"/>
        <v>96.2</v>
      </c>
      <c r="L115" s="22">
        <f t="shared" si="27"/>
        <v>3</v>
      </c>
      <c r="M115" s="26">
        <f t="shared" si="28"/>
        <v>4.8100000000000023</v>
      </c>
      <c r="N115" s="26">
        <f t="shared" si="29"/>
        <v>5.0000000000000027</v>
      </c>
      <c r="O115" s="22" t="str">
        <f t="shared" si="30"/>
        <v>ОДНОРОДНЫЕ</v>
      </c>
      <c r="P115" s="23">
        <f t="shared" si="31"/>
        <v>6060.6</v>
      </c>
    </row>
    <row r="116" spans="1:16" s="24" customFormat="1" ht="13.15" customHeight="1" x14ac:dyDescent="0.25">
      <c r="A116" s="67"/>
      <c r="B116" s="70"/>
      <c r="C116" s="73" t="s">
        <v>32</v>
      </c>
      <c r="D116" s="74" t="s">
        <v>71</v>
      </c>
      <c r="E116" s="75">
        <v>63</v>
      </c>
      <c r="F116" s="34">
        <v>59.28</v>
      </c>
      <c r="G116" s="27">
        <v>62.4</v>
      </c>
      <c r="H116" s="27">
        <v>65.52</v>
      </c>
      <c r="I116" s="23"/>
      <c r="J116" s="23"/>
      <c r="K116" s="23">
        <f t="shared" si="26"/>
        <v>62.4</v>
      </c>
      <c r="L116" s="22">
        <f t="shared" si="27"/>
        <v>3</v>
      </c>
      <c r="M116" s="26">
        <f t="shared" si="28"/>
        <v>3.1199999999999974</v>
      </c>
      <c r="N116" s="26">
        <f t="shared" si="29"/>
        <v>4.9999999999999964</v>
      </c>
      <c r="O116" s="22" t="str">
        <f t="shared" si="30"/>
        <v>ОДНОРОДНЫЕ</v>
      </c>
      <c r="P116" s="23">
        <f t="shared" si="31"/>
        <v>3931.2</v>
      </c>
    </row>
    <row r="117" spans="1:16" s="24" customFormat="1" ht="13.15" customHeight="1" x14ac:dyDescent="0.25">
      <c r="A117" s="67"/>
      <c r="B117" s="70"/>
      <c r="C117" s="73" t="s">
        <v>33</v>
      </c>
      <c r="D117" s="74" t="s">
        <v>71</v>
      </c>
      <c r="E117" s="75">
        <v>63</v>
      </c>
      <c r="F117" s="34">
        <v>58.05</v>
      </c>
      <c r="G117" s="27">
        <v>61.1</v>
      </c>
      <c r="H117" s="27">
        <v>64.16</v>
      </c>
      <c r="I117" s="23"/>
      <c r="J117" s="23"/>
      <c r="K117" s="23">
        <f t="shared" si="26"/>
        <v>61.103333333333332</v>
      </c>
      <c r="L117" s="22">
        <f t="shared" si="27"/>
        <v>3</v>
      </c>
      <c r="M117" s="26">
        <f t="shared" si="28"/>
        <v>3.0550013638840379</v>
      </c>
      <c r="N117" s="26">
        <f t="shared" si="29"/>
        <v>4.9997294701064394</v>
      </c>
      <c r="O117" s="22" t="str">
        <f t="shared" si="30"/>
        <v>ОДНОРОДНЫЕ</v>
      </c>
      <c r="P117" s="23">
        <f t="shared" si="31"/>
        <v>3849.5099999999998</v>
      </c>
    </row>
    <row r="118" spans="1:16" s="24" customFormat="1" ht="13.15" customHeight="1" x14ac:dyDescent="0.25">
      <c r="A118" s="67"/>
      <c r="B118" s="70"/>
      <c r="C118" s="73" t="s">
        <v>34</v>
      </c>
      <c r="D118" s="74" t="s">
        <v>71</v>
      </c>
      <c r="E118" s="75">
        <v>63</v>
      </c>
      <c r="F118" s="34">
        <v>12.35</v>
      </c>
      <c r="G118" s="27">
        <v>13</v>
      </c>
      <c r="H118" s="27">
        <v>13.65</v>
      </c>
      <c r="I118" s="23"/>
      <c r="J118" s="23"/>
      <c r="K118" s="23">
        <f t="shared" si="26"/>
        <v>13</v>
      </c>
      <c r="L118" s="22">
        <f t="shared" si="27"/>
        <v>3</v>
      </c>
      <c r="M118" s="26">
        <f t="shared" si="28"/>
        <v>0.65000000000000036</v>
      </c>
      <c r="N118" s="26">
        <f t="shared" si="29"/>
        <v>5.0000000000000027</v>
      </c>
      <c r="O118" s="22" t="str">
        <f t="shared" si="30"/>
        <v>ОДНОРОДНЫЕ</v>
      </c>
      <c r="P118" s="23">
        <f t="shared" si="31"/>
        <v>819</v>
      </c>
    </row>
    <row r="119" spans="1:16" s="18" customFormat="1" ht="13.15" customHeight="1" x14ac:dyDescent="0.25">
      <c r="A119" s="68"/>
      <c r="B119" s="71"/>
      <c r="C119" s="73" t="s">
        <v>35</v>
      </c>
      <c r="D119" s="74" t="s">
        <v>71</v>
      </c>
      <c r="E119" s="75">
        <v>63</v>
      </c>
      <c r="F119" s="34">
        <v>45.7</v>
      </c>
      <c r="G119" s="27">
        <v>48.1</v>
      </c>
      <c r="H119" s="27">
        <v>50.51</v>
      </c>
      <c r="I119" s="17"/>
      <c r="J119" s="17"/>
      <c r="K119" s="23">
        <f t="shared" si="26"/>
        <v>48.103333333333332</v>
      </c>
      <c r="L119" s="22">
        <f t="shared" si="27"/>
        <v>3</v>
      </c>
      <c r="M119" s="26">
        <f t="shared" si="28"/>
        <v>2.4050017325011059</v>
      </c>
      <c r="N119" s="26">
        <f t="shared" si="29"/>
        <v>4.9996571252881417</v>
      </c>
      <c r="O119" s="22" t="str">
        <f t="shared" si="30"/>
        <v>ОДНОРОДНЫЕ</v>
      </c>
      <c r="P119" s="23">
        <f t="shared" si="31"/>
        <v>3030.5099999999998</v>
      </c>
    </row>
    <row r="120" spans="1:16" s="10" customFormat="1" ht="13.15" customHeight="1" x14ac:dyDescent="0.25">
      <c r="A120" s="66">
        <v>15</v>
      </c>
      <c r="B120" s="69" t="s">
        <v>46</v>
      </c>
      <c r="C120" s="73" t="s">
        <v>28</v>
      </c>
      <c r="D120" s="74" t="s">
        <v>71</v>
      </c>
      <c r="E120" s="75">
        <v>21</v>
      </c>
      <c r="F120" s="34">
        <v>479.18</v>
      </c>
      <c r="G120" s="27">
        <v>504.4</v>
      </c>
      <c r="H120" s="27">
        <v>529.62</v>
      </c>
      <c r="I120" s="17"/>
      <c r="J120" s="17"/>
      <c r="K120" s="23">
        <f t="shared" si="26"/>
        <v>504.39999999999992</v>
      </c>
      <c r="L120" s="22">
        <f t="shared" si="27"/>
        <v>3</v>
      </c>
      <c r="M120" s="26">
        <f t="shared" si="28"/>
        <v>25.22</v>
      </c>
      <c r="N120" s="26">
        <f t="shared" si="29"/>
        <v>5</v>
      </c>
      <c r="O120" s="22" t="str">
        <f t="shared" si="30"/>
        <v>ОДНОРОДНЫЕ</v>
      </c>
      <c r="P120" s="23">
        <f t="shared" si="31"/>
        <v>10592.399999999998</v>
      </c>
    </row>
    <row r="121" spans="1:16" s="10" customFormat="1" ht="13.15" customHeight="1" x14ac:dyDescent="0.25">
      <c r="A121" s="67"/>
      <c r="B121" s="70"/>
      <c r="C121" s="73" t="s">
        <v>72</v>
      </c>
      <c r="D121" s="74" t="s">
        <v>71</v>
      </c>
      <c r="E121" s="75">
        <v>21</v>
      </c>
      <c r="F121" s="34">
        <v>16.059999999999999</v>
      </c>
      <c r="G121" s="27">
        <v>16.899999999999999</v>
      </c>
      <c r="H121" s="27">
        <v>17.75</v>
      </c>
      <c r="I121" s="17"/>
      <c r="J121" s="17"/>
      <c r="K121" s="23">
        <f t="shared" si="26"/>
        <v>16.903333333333332</v>
      </c>
      <c r="L121" s="22">
        <f t="shared" si="27"/>
        <v>3</v>
      </c>
      <c r="M121" s="26">
        <f t="shared" si="28"/>
        <v>0.84500493095208296</v>
      </c>
      <c r="N121" s="26">
        <f t="shared" si="29"/>
        <v>4.9990431726607154</v>
      </c>
      <c r="O121" s="22" t="str">
        <f t="shared" si="30"/>
        <v>ОДНОРОДНЫЕ</v>
      </c>
      <c r="P121" s="23">
        <f t="shared" si="31"/>
        <v>354.96999999999997</v>
      </c>
    </row>
    <row r="122" spans="1:16" s="10" customFormat="1" ht="13.15" customHeight="1" x14ac:dyDescent="0.25">
      <c r="A122" s="68"/>
      <c r="B122" s="71"/>
      <c r="C122" s="73" t="s">
        <v>37</v>
      </c>
      <c r="D122" s="74" t="s">
        <v>71</v>
      </c>
      <c r="E122" s="75">
        <v>21</v>
      </c>
      <c r="F122" s="34">
        <v>48.17</v>
      </c>
      <c r="G122" s="27">
        <v>50.7</v>
      </c>
      <c r="H122" s="27">
        <v>53.24</v>
      </c>
      <c r="I122" s="17"/>
      <c r="J122" s="17"/>
      <c r="K122" s="23">
        <f t="shared" si="26"/>
        <v>50.70333333333334</v>
      </c>
      <c r="L122" s="22">
        <f t="shared" si="27"/>
        <v>3</v>
      </c>
      <c r="M122" s="26">
        <f t="shared" si="28"/>
        <v>2.5350016436549572</v>
      </c>
      <c r="N122" s="26">
        <f t="shared" si="29"/>
        <v>4.9996745322233052</v>
      </c>
      <c r="O122" s="22" t="str">
        <f t="shared" si="30"/>
        <v>ОДНОРОДНЫЕ</v>
      </c>
      <c r="P122" s="23">
        <f t="shared" si="31"/>
        <v>1064.7700000000002</v>
      </c>
    </row>
    <row r="123" spans="1:16" s="10" customFormat="1" ht="13.15" customHeight="1" x14ac:dyDescent="0.25">
      <c r="A123" s="66">
        <v>16</v>
      </c>
      <c r="B123" s="69" t="s">
        <v>47</v>
      </c>
      <c r="C123" s="73" t="s">
        <v>28</v>
      </c>
      <c r="D123" s="74" t="s">
        <v>71</v>
      </c>
      <c r="E123" s="75">
        <v>78</v>
      </c>
      <c r="F123" s="34">
        <v>134.62</v>
      </c>
      <c r="G123" s="27">
        <v>141.69999999999999</v>
      </c>
      <c r="H123" s="27">
        <v>148.79</v>
      </c>
      <c r="I123" s="17"/>
      <c r="J123" s="17"/>
      <c r="K123" s="23">
        <f t="shared" si="26"/>
        <v>141.70333333333335</v>
      </c>
      <c r="L123" s="22">
        <f t="shared" si="27"/>
        <v>3</v>
      </c>
      <c r="M123" s="26">
        <f t="shared" si="28"/>
        <v>7.0850005880968876</v>
      </c>
      <c r="N123" s="26">
        <f t="shared" si="29"/>
        <v>4.9998827984029219</v>
      </c>
      <c r="O123" s="22" t="str">
        <f t="shared" si="30"/>
        <v>ОДНОРОДНЫЕ</v>
      </c>
      <c r="P123" s="23">
        <f t="shared" si="31"/>
        <v>11052.86</v>
      </c>
    </row>
    <row r="124" spans="1:16" s="10" customFormat="1" ht="13.15" customHeight="1" x14ac:dyDescent="0.25">
      <c r="A124" s="67"/>
      <c r="B124" s="70"/>
      <c r="C124" s="73" t="s">
        <v>72</v>
      </c>
      <c r="D124" s="74" t="s">
        <v>71</v>
      </c>
      <c r="E124" s="75">
        <v>78</v>
      </c>
      <c r="F124" s="34">
        <v>16.059999999999999</v>
      </c>
      <c r="G124" s="27">
        <v>16.899999999999999</v>
      </c>
      <c r="H124" s="27">
        <v>17.75</v>
      </c>
      <c r="I124" s="17"/>
      <c r="J124" s="17"/>
      <c r="K124" s="23">
        <f t="shared" si="26"/>
        <v>16.903333333333332</v>
      </c>
      <c r="L124" s="22">
        <f t="shared" si="27"/>
        <v>3</v>
      </c>
      <c r="M124" s="26">
        <f t="shared" si="28"/>
        <v>0.84500493095208296</v>
      </c>
      <c r="N124" s="26">
        <f t="shared" si="29"/>
        <v>4.9990431726607154</v>
      </c>
      <c r="O124" s="22" t="str">
        <f t="shared" si="30"/>
        <v>ОДНОРОДНЫЕ</v>
      </c>
      <c r="P124" s="23">
        <f t="shared" si="31"/>
        <v>1318.46</v>
      </c>
    </row>
    <row r="125" spans="1:16" s="10" customFormat="1" ht="13.15" customHeight="1" x14ac:dyDescent="0.25">
      <c r="A125" s="67"/>
      <c r="B125" s="70"/>
      <c r="C125" s="73" t="s">
        <v>30</v>
      </c>
      <c r="D125" s="74" t="s">
        <v>71</v>
      </c>
      <c r="E125" s="75">
        <v>78</v>
      </c>
      <c r="F125" s="34">
        <v>29.64</v>
      </c>
      <c r="G125" s="27">
        <v>31.2</v>
      </c>
      <c r="H125" s="27">
        <v>32.76</v>
      </c>
      <c r="I125" s="17"/>
      <c r="J125" s="17"/>
      <c r="K125" s="23">
        <f t="shared" si="26"/>
        <v>31.2</v>
      </c>
      <c r="L125" s="22">
        <f t="shared" si="27"/>
        <v>3</v>
      </c>
      <c r="M125" s="26">
        <f t="shared" si="28"/>
        <v>1.5599999999999987</v>
      </c>
      <c r="N125" s="26">
        <f t="shared" si="29"/>
        <v>4.9999999999999964</v>
      </c>
      <c r="O125" s="22" t="str">
        <f t="shared" si="30"/>
        <v>ОДНОРОДНЫЕ</v>
      </c>
      <c r="P125" s="23">
        <f t="shared" si="31"/>
        <v>2433.6</v>
      </c>
    </row>
    <row r="126" spans="1:16" s="10" customFormat="1" ht="13.15" customHeight="1" x14ac:dyDescent="0.25">
      <c r="A126" s="67"/>
      <c r="B126" s="70"/>
      <c r="C126" s="73" t="s">
        <v>31</v>
      </c>
      <c r="D126" s="74" t="s">
        <v>71</v>
      </c>
      <c r="E126" s="75">
        <v>78</v>
      </c>
      <c r="F126" s="34">
        <v>91.39</v>
      </c>
      <c r="G126" s="27">
        <v>96.2</v>
      </c>
      <c r="H126" s="27">
        <v>101.01</v>
      </c>
      <c r="I126" s="17"/>
      <c r="J126" s="17"/>
      <c r="K126" s="23">
        <f t="shared" si="26"/>
        <v>96.2</v>
      </c>
      <c r="L126" s="22">
        <f t="shared" si="27"/>
        <v>3</v>
      </c>
      <c r="M126" s="26">
        <f t="shared" si="28"/>
        <v>4.8100000000000023</v>
      </c>
      <c r="N126" s="26">
        <f t="shared" si="29"/>
        <v>5.0000000000000027</v>
      </c>
      <c r="O126" s="22" t="str">
        <f t="shared" si="30"/>
        <v>ОДНОРОДНЫЕ</v>
      </c>
      <c r="P126" s="23">
        <f t="shared" si="31"/>
        <v>7503.6</v>
      </c>
    </row>
    <row r="127" spans="1:16" s="10" customFormat="1" ht="13.15" customHeight="1" x14ac:dyDescent="0.25">
      <c r="A127" s="67"/>
      <c r="B127" s="70"/>
      <c r="C127" s="73" t="s">
        <v>32</v>
      </c>
      <c r="D127" s="74" t="s">
        <v>71</v>
      </c>
      <c r="E127" s="75">
        <v>78</v>
      </c>
      <c r="F127" s="34">
        <v>59.28</v>
      </c>
      <c r="G127" s="27">
        <v>62.4</v>
      </c>
      <c r="H127" s="27">
        <v>65.52</v>
      </c>
      <c r="I127" s="17"/>
      <c r="J127" s="17"/>
      <c r="K127" s="23">
        <f t="shared" si="26"/>
        <v>62.4</v>
      </c>
      <c r="L127" s="22">
        <f t="shared" si="27"/>
        <v>3</v>
      </c>
      <c r="M127" s="26">
        <f t="shared" si="28"/>
        <v>3.1199999999999974</v>
      </c>
      <c r="N127" s="26">
        <f t="shared" si="29"/>
        <v>4.9999999999999964</v>
      </c>
      <c r="O127" s="22" t="str">
        <f t="shared" si="30"/>
        <v>ОДНОРОДНЫЕ</v>
      </c>
      <c r="P127" s="23">
        <f t="shared" si="31"/>
        <v>4867.2</v>
      </c>
    </row>
    <row r="128" spans="1:16" s="10" customFormat="1" ht="13.15" customHeight="1" x14ac:dyDescent="0.25">
      <c r="A128" s="67"/>
      <c r="B128" s="70"/>
      <c r="C128" s="73" t="s">
        <v>33</v>
      </c>
      <c r="D128" s="74" t="s">
        <v>71</v>
      </c>
      <c r="E128" s="75">
        <v>78</v>
      </c>
      <c r="F128" s="34">
        <v>58.05</v>
      </c>
      <c r="G128" s="27">
        <v>61.1</v>
      </c>
      <c r="H128" s="27">
        <v>64.16</v>
      </c>
      <c r="I128" s="17"/>
      <c r="J128" s="17"/>
      <c r="K128" s="23">
        <f t="shared" si="26"/>
        <v>61.103333333333332</v>
      </c>
      <c r="L128" s="22">
        <f t="shared" si="27"/>
        <v>3</v>
      </c>
      <c r="M128" s="26">
        <f t="shared" si="28"/>
        <v>3.0550013638840379</v>
      </c>
      <c r="N128" s="26">
        <f t="shared" si="29"/>
        <v>4.9997294701064394</v>
      </c>
      <c r="O128" s="22" t="str">
        <f t="shared" si="30"/>
        <v>ОДНОРОДНЫЕ</v>
      </c>
      <c r="P128" s="23">
        <f t="shared" si="31"/>
        <v>4766.0599999999995</v>
      </c>
    </row>
    <row r="129" spans="1:16" s="10" customFormat="1" ht="13.15" customHeight="1" x14ac:dyDescent="0.25">
      <c r="A129" s="67"/>
      <c r="B129" s="70"/>
      <c r="C129" s="73" t="s">
        <v>34</v>
      </c>
      <c r="D129" s="74" t="s">
        <v>71</v>
      </c>
      <c r="E129" s="75">
        <v>78</v>
      </c>
      <c r="F129" s="34">
        <v>12.35</v>
      </c>
      <c r="G129" s="27">
        <v>13</v>
      </c>
      <c r="H129" s="27">
        <v>13.65</v>
      </c>
      <c r="I129" s="17"/>
      <c r="J129" s="17"/>
      <c r="K129" s="23">
        <f t="shared" si="26"/>
        <v>13</v>
      </c>
      <c r="L129" s="22">
        <f t="shared" si="27"/>
        <v>3</v>
      </c>
      <c r="M129" s="26">
        <f t="shared" si="28"/>
        <v>0.65000000000000036</v>
      </c>
      <c r="N129" s="26">
        <f t="shared" si="29"/>
        <v>5.0000000000000027</v>
      </c>
      <c r="O129" s="22" t="str">
        <f t="shared" si="30"/>
        <v>ОДНОРОДНЫЕ</v>
      </c>
      <c r="P129" s="23">
        <f t="shared" si="31"/>
        <v>1014</v>
      </c>
    </row>
    <row r="130" spans="1:16" s="10" customFormat="1" ht="13.15" customHeight="1" x14ac:dyDescent="0.25">
      <c r="A130" s="67"/>
      <c r="B130" s="70"/>
      <c r="C130" s="73" t="s">
        <v>35</v>
      </c>
      <c r="D130" s="74" t="s">
        <v>71</v>
      </c>
      <c r="E130" s="75">
        <v>78</v>
      </c>
      <c r="F130" s="34">
        <v>45.7</v>
      </c>
      <c r="G130" s="27">
        <v>48.1</v>
      </c>
      <c r="H130" s="27">
        <v>50.51</v>
      </c>
      <c r="I130" s="17"/>
      <c r="J130" s="17"/>
      <c r="K130" s="23">
        <f t="shared" si="26"/>
        <v>48.103333333333332</v>
      </c>
      <c r="L130" s="22">
        <f t="shared" si="27"/>
        <v>3</v>
      </c>
      <c r="M130" s="26">
        <f t="shared" si="28"/>
        <v>2.4050017325011059</v>
      </c>
      <c r="N130" s="26">
        <f t="shared" si="29"/>
        <v>4.9996571252881417</v>
      </c>
      <c r="O130" s="22" t="str">
        <f t="shared" si="30"/>
        <v>ОДНОРОДНЫЕ</v>
      </c>
      <c r="P130" s="23">
        <f t="shared" si="31"/>
        <v>3752.06</v>
      </c>
    </row>
    <row r="131" spans="1:16" s="10" customFormat="1" ht="13.15" hidden="1" customHeight="1" x14ac:dyDescent="0.25">
      <c r="A131" s="68"/>
      <c r="B131" s="71"/>
      <c r="C131" s="73"/>
      <c r="D131" s="74"/>
      <c r="E131" s="75"/>
      <c r="F131" s="34"/>
      <c r="G131" s="27"/>
      <c r="H131" s="27"/>
      <c r="I131" s="17"/>
      <c r="J131" s="17"/>
      <c r="K131" s="23" t="e">
        <f t="shared" si="26"/>
        <v>#DIV/0!</v>
      </c>
      <c r="L131" s="22">
        <f t="shared" si="27"/>
        <v>0</v>
      </c>
      <c r="M131" s="26" t="e">
        <f t="shared" si="28"/>
        <v>#DIV/0!</v>
      </c>
      <c r="N131" s="26" t="e">
        <f t="shared" si="29"/>
        <v>#DIV/0!</v>
      </c>
      <c r="O131" s="22" t="e">
        <f t="shared" si="30"/>
        <v>#DIV/0!</v>
      </c>
      <c r="P131" s="23" t="e">
        <f t="shared" si="31"/>
        <v>#DIV/0!</v>
      </c>
    </row>
    <row r="132" spans="1:16" s="10" customFormat="1" ht="13.15" customHeight="1" x14ac:dyDescent="0.25">
      <c r="A132" s="66">
        <v>17</v>
      </c>
      <c r="B132" s="69" t="s">
        <v>48</v>
      </c>
      <c r="C132" s="73" t="s">
        <v>28</v>
      </c>
      <c r="D132" s="74" t="s">
        <v>71</v>
      </c>
      <c r="E132" s="75">
        <v>7</v>
      </c>
      <c r="F132" s="34">
        <v>134.62</v>
      </c>
      <c r="G132" s="27">
        <v>141.69999999999999</v>
      </c>
      <c r="H132" s="27">
        <v>148.79</v>
      </c>
      <c r="I132" s="17"/>
      <c r="J132" s="17"/>
      <c r="K132" s="23">
        <f t="shared" si="26"/>
        <v>141.70333333333335</v>
      </c>
      <c r="L132" s="22">
        <f t="shared" si="27"/>
        <v>3</v>
      </c>
      <c r="M132" s="26">
        <f t="shared" si="28"/>
        <v>7.0850005880968876</v>
      </c>
      <c r="N132" s="26">
        <f t="shared" si="29"/>
        <v>4.9998827984029219</v>
      </c>
      <c r="O132" s="22" t="str">
        <f t="shared" si="30"/>
        <v>ОДНОРОДНЫЕ</v>
      </c>
      <c r="P132" s="23">
        <f t="shared" si="31"/>
        <v>991.9233333333334</v>
      </c>
    </row>
    <row r="133" spans="1:16" s="10" customFormat="1" ht="13.15" customHeight="1" x14ac:dyDescent="0.25">
      <c r="A133" s="67"/>
      <c r="B133" s="70"/>
      <c r="C133" s="73" t="s">
        <v>72</v>
      </c>
      <c r="D133" s="74" t="s">
        <v>71</v>
      </c>
      <c r="E133" s="75">
        <v>7</v>
      </c>
      <c r="F133" s="34">
        <v>16.059999999999999</v>
      </c>
      <c r="G133" s="27">
        <v>16.899999999999999</v>
      </c>
      <c r="H133" s="27">
        <v>17.75</v>
      </c>
      <c r="I133" s="17"/>
      <c r="J133" s="17"/>
      <c r="K133" s="23">
        <f t="shared" si="26"/>
        <v>16.903333333333332</v>
      </c>
      <c r="L133" s="22">
        <f t="shared" si="27"/>
        <v>3</v>
      </c>
      <c r="M133" s="26">
        <f t="shared" si="28"/>
        <v>0.84500493095208296</v>
      </c>
      <c r="N133" s="26">
        <f t="shared" si="29"/>
        <v>4.9990431726607154</v>
      </c>
      <c r="O133" s="22" t="str">
        <f t="shared" si="30"/>
        <v>ОДНОРОДНЫЕ</v>
      </c>
      <c r="P133" s="23">
        <f t="shared" si="31"/>
        <v>118.32333333333332</v>
      </c>
    </row>
    <row r="134" spans="1:16" s="10" customFormat="1" ht="13.15" customHeight="1" x14ac:dyDescent="0.25">
      <c r="A134" s="67"/>
      <c r="B134" s="70"/>
      <c r="C134" s="73" t="s">
        <v>30</v>
      </c>
      <c r="D134" s="74" t="s">
        <v>71</v>
      </c>
      <c r="E134" s="75">
        <v>7</v>
      </c>
      <c r="F134" s="34">
        <v>29.64</v>
      </c>
      <c r="G134" s="27">
        <v>31.2</v>
      </c>
      <c r="H134" s="27">
        <v>32.76</v>
      </c>
      <c r="I134" s="17"/>
      <c r="J134" s="17"/>
      <c r="K134" s="23">
        <f t="shared" si="26"/>
        <v>31.2</v>
      </c>
      <c r="L134" s="22">
        <f t="shared" si="27"/>
        <v>3</v>
      </c>
      <c r="M134" s="26">
        <f t="shared" si="28"/>
        <v>1.5599999999999987</v>
      </c>
      <c r="N134" s="26">
        <f t="shared" si="29"/>
        <v>4.9999999999999964</v>
      </c>
      <c r="O134" s="22" t="str">
        <f t="shared" si="30"/>
        <v>ОДНОРОДНЫЕ</v>
      </c>
      <c r="P134" s="23">
        <f t="shared" si="31"/>
        <v>218.4</v>
      </c>
    </row>
    <row r="135" spans="1:16" s="10" customFormat="1" ht="13.15" customHeight="1" x14ac:dyDescent="0.25">
      <c r="A135" s="67"/>
      <c r="B135" s="70"/>
      <c r="C135" s="73" t="s">
        <v>31</v>
      </c>
      <c r="D135" s="74" t="s">
        <v>71</v>
      </c>
      <c r="E135" s="75">
        <v>7</v>
      </c>
      <c r="F135" s="34">
        <v>91.39</v>
      </c>
      <c r="G135" s="27">
        <v>96.2</v>
      </c>
      <c r="H135" s="27">
        <v>101.01</v>
      </c>
      <c r="I135" s="17"/>
      <c r="J135" s="17"/>
      <c r="K135" s="23">
        <f t="shared" si="26"/>
        <v>96.2</v>
      </c>
      <c r="L135" s="22">
        <f t="shared" si="27"/>
        <v>3</v>
      </c>
      <c r="M135" s="26">
        <f t="shared" si="28"/>
        <v>4.8100000000000023</v>
      </c>
      <c r="N135" s="26">
        <f t="shared" si="29"/>
        <v>5.0000000000000027</v>
      </c>
      <c r="O135" s="22" t="str">
        <f t="shared" si="30"/>
        <v>ОДНОРОДНЫЕ</v>
      </c>
      <c r="P135" s="23">
        <f t="shared" si="31"/>
        <v>673.4</v>
      </c>
    </row>
    <row r="136" spans="1:16" s="10" customFormat="1" ht="13.15" customHeight="1" x14ac:dyDescent="0.25">
      <c r="A136" s="67"/>
      <c r="B136" s="70"/>
      <c r="C136" s="73" t="s">
        <v>32</v>
      </c>
      <c r="D136" s="74" t="s">
        <v>71</v>
      </c>
      <c r="E136" s="75">
        <v>7</v>
      </c>
      <c r="F136" s="34">
        <v>59.28</v>
      </c>
      <c r="G136" s="27">
        <v>62.4</v>
      </c>
      <c r="H136" s="27">
        <v>65.52</v>
      </c>
      <c r="I136" s="17"/>
      <c r="J136" s="17"/>
      <c r="K136" s="23">
        <f t="shared" si="26"/>
        <v>62.4</v>
      </c>
      <c r="L136" s="22">
        <f t="shared" si="27"/>
        <v>3</v>
      </c>
      <c r="M136" s="26">
        <f t="shared" si="28"/>
        <v>3.1199999999999974</v>
      </c>
      <c r="N136" s="26">
        <f t="shared" si="29"/>
        <v>4.9999999999999964</v>
      </c>
      <c r="O136" s="22" t="str">
        <f t="shared" si="30"/>
        <v>ОДНОРОДНЫЕ</v>
      </c>
      <c r="P136" s="23">
        <f t="shared" si="31"/>
        <v>436.8</v>
      </c>
    </row>
    <row r="137" spans="1:16" s="10" customFormat="1" ht="13.15" customHeight="1" x14ac:dyDescent="0.25">
      <c r="A137" s="67"/>
      <c r="B137" s="70"/>
      <c r="C137" s="73" t="s">
        <v>33</v>
      </c>
      <c r="D137" s="74" t="s">
        <v>71</v>
      </c>
      <c r="E137" s="75">
        <v>7</v>
      </c>
      <c r="F137" s="34">
        <v>58.05</v>
      </c>
      <c r="G137" s="27">
        <v>61.1</v>
      </c>
      <c r="H137" s="27">
        <v>64.16</v>
      </c>
      <c r="I137" s="17"/>
      <c r="J137" s="17"/>
      <c r="K137" s="23">
        <f t="shared" si="26"/>
        <v>61.103333333333332</v>
      </c>
      <c r="L137" s="22">
        <f t="shared" si="27"/>
        <v>3</v>
      </c>
      <c r="M137" s="26">
        <f t="shared" si="28"/>
        <v>3.0550013638840379</v>
      </c>
      <c r="N137" s="26">
        <f t="shared" si="29"/>
        <v>4.9997294701064394</v>
      </c>
      <c r="O137" s="22" t="str">
        <f t="shared" si="30"/>
        <v>ОДНОРОДНЫЕ</v>
      </c>
      <c r="P137" s="23">
        <f t="shared" si="31"/>
        <v>427.7233333333333</v>
      </c>
    </row>
    <row r="138" spans="1:16" s="10" customFormat="1" ht="13.15" customHeight="1" x14ac:dyDescent="0.25">
      <c r="A138" s="67"/>
      <c r="B138" s="70"/>
      <c r="C138" s="73" t="s">
        <v>34</v>
      </c>
      <c r="D138" s="74" t="s">
        <v>71</v>
      </c>
      <c r="E138" s="75">
        <v>7</v>
      </c>
      <c r="F138" s="34">
        <v>12.35</v>
      </c>
      <c r="G138" s="27">
        <v>13</v>
      </c>
      <c r="H138" s="27">
        <v>13.65</v>
      </c>
      <c r="I138" s="17"/>
      <c r="J138" s="17"/>
      <c r="K138" s="23">
        <f t="shared" si="26"/>
        <v>13</v>
      </c>
      <c r="L138" s="22">
        <f t="shared" si="27"/>
        <v>3</v>
      </c>
      <c r="M138" s="26">
        <f t="shared" si="28"/>
        <v>0.65000000000000036</v>
      </c>
      <c r="N138" s="26">
        <f t="shared" si="29"/>
        <v>5.0000000000000027</v>
      </c>
      <c r="O138" s="22" t="str">
        <f t="shared" si="30"/>
        <v>ОДНОРОДНЫЕ</v>
      </c>
      <c r="P138" s="23">
        <f t="shared" si="31"/>
        <v>91</v>
      </c>
    </row>
    <row r="139" spans="1:16" s="10" customFormat="1" ht="13.15" customHeight="1" x14ac:dyDescent="0.25">
      <c r="A139" s="68"/>
      <c r="B139" s="71"/>
      <c r="C139" s="73" t="s">
        <v>35</v>
      </c>
      <c r="D139" s="74" t="s">
        <v>71</v>
      </c>
      <c r="E139" s="75">
        <v>7</v>
      </c>
      <c r="F139" s="34">
        <v>45.7</v>
      </c>
      <c r="G139" s="27">
        <v>48.1</v>
      </c>
      <c r="H139" s="27">
        <v>50.51</v>
      </c>
      <c r="I139" s="17"/>
      <c r="J139" s="17"/>
      <c r="K139" s="23">
        <f t="shared" si="26"/>
        <v>48.103333333333332</v>
      </c>
      <c r="L139" s="22">
        <f t="shared" si="27"/>
        <v>3</v>
      </c>
      <c r="M139" s="26">
        <f t="shared" si="28"/>
        <v>2.4050017325011059</v>
      </c>
      <c r="N139" s="26">
        <f t="shared" si="29"/>
        <v>4.9996571252881417</v>
      </c>
      <c r="O139" s="22" t="str">
        <f t="shared" si="30"/>
        <v>ОДНОРОДНЫЕ</v>
      </c>
      <c r="P139" s="23">
        <f t="shared" si="31"/>
        <v>336.7233333333333</v>
      </c>
    </row>
    <row r="140" spans="1:16" s="10" customFormat="1" ht="74.25" customHeight="1" x14ac:dyDescent="0.25">
      <c r="A140" s="40">
        <v>18</v>
      </c>
      <c r="B140" s="41" t="s">
        <v>81</v>
      </c>
      <c r="C140" s="73" t="s">
        <v>74</v>
      </c>
      <c r="D140" s="74" t="s">
        <v>71</v>
      </c>
      <c r="E140" s="74">
        <v>10</v>
      </c>
      <c r="F140" s="34">
        <v>2470</v>
      </c>
      <c r="G140" s="27">
        <v>2600</v>
      </c>
      <c r="H140" s="27">
        <v>2730</v>
      </c>
      <c r="I140" s="17"/>
      <c r="J140" s="17"/>
      <c r="K140" s="23">
        <f t="shared" si="26"/>
        <v>2600</v>
      </c>
      <c r="L140" s="22">
        <f t="shared" si="27"/>
        <v>3</v>
      </c>
      <c r="M140" s="26">
        <f t="shared" si="28"/>
        <v>130</v>
      </c>
      <c r="N140" s="26">
        <f t="shared" si="29"/>
        <v>5</v>
      </c>
      <c r="O140" s="22" t="str">
        <f t="shared" si="30"/>
        <v>ОДНОРОДНЫЕ</v>
      </c>
      <c r="P140" s="23">
        <f t="shared" si="31"/>
        <v>26000</v>
      </c>
    </row>
    <row r="141" spans="1:16" s="10" customFormat="1" ht="13.15" customHeight="1" x14ac:dyDescent="0.25">
      <c r="A141" s="48">
        <v>19</v>
      </c>
      <c r="B141" s="47" t="s">
        <v>49</v>
      </c>
      <c r="C141" s="73" t="s">
        <v>28</v>
      </c>
      <c r="D141" s="74" t="s">
        <v>71</v>
      </c>
      <c r="E141" s="75">
        <v>10</v>
      </c>
      <c r="F141" s="34">
        <v>134.62</v>
      </c>
      <c r="G141" s="27">
        <v>141.69999999999999</v>
      </c>
      <c r="H141" s="27">
        <v>148.79</v>
      </c>
      <c r="I141" s="17"/>
      <c r="J141" s="17"/>
      <c r="K141" s="23">
        <f t="shared" si="26"/>
        <v>141.70333333333335</v>
      </c>
      <c r="L141" s="22">
        <f t="shared" si="27"/>
        <v>3</v>
      </c>
      <c r="M141" s="26">
        <f t="shared" si="28"/>
        <v>7.0850005880968876</v>
      </c>
      <c r="N141" s="26">
        <f t="shared" si="29"/>
        <v>4.9998827984029219</v>
      </c>
      <c r="O141" s="22" t="str">
        <f t="shared" si="30"/>
        <v>ОДНОРОДНЫЕ</v>
      </c>
      <c r="P141" s="23">
        <f t="shared" si="31"/>
        <v>1417.0333333333335</v>
      </c>
    </row>
    <row r="142" spans="1:16" s="10" customFormat="1" ht="13.15" customHeight="1" x14ac:dyDescent="0.25">
      <c r="A142" s="48"/>
      <c r="B142" s="47"/>
      <c r="C142" s="73" t="s">
        <v>72</v>
      </c>
      <c r="D142" s="74" t="s">
        <v>71</v>
      </c>
      <c r="E142" s="75">
        <v>10</v>
      </c>
      <c r="F142" s="34">
        <v>16.059999999999999</v>
      </c>
      <c r="G142" s="27">
        <v>16.899999999999999</v>
      </c>
      <c r="H142" s="27">
        <v>17.75</v>
      </c>
      <c r="I142" s="17"/>
      <c r="J142" s="17"/>
      <c r="K142" s="23">
        <f t="shared" si="26"/>
        <v>16.903333333333332</v>
      </c>
      <c r="L142" s="22">
        <f t="shared" si="27"/>
        <v>3</v>
      </c>
      <c r="M142" s="26">
        <f t="shared" si="28"/>
        <v>0.84500493095208296</v>
      </c>
      <c r="N142" s="26">
        <f t="shared" si="29"/>
        <v>4.9990431726607154</v>
      </c>
      <c r="O142" s="22" t="str">
        <f t="shared" si="30"/>
        <v>ОДНОРОДНЫЕ</v>
      </c>
      <c r="P142" s="23">
        <f t="shared" si="31"/>
        <v>169.03333333333333</v>
      </c>
    </row>
    <row r="143" spans="1:16" s="10" customFormat="1" ht="13.15" customHeight="1" x14ac:dyDescent="0.25">
      <c r="A143" s="48"/>
      <c r="B143" s="47"/>
      <c r="C143" s="73" t="s">
        <v>30</v>
      </c>
      <c r="D143" s="74" t="s">
        <v>71</v>
      </c>
      <c r="E143" s="75">
        <v>10</v>
      </c>
      <c r="F143" s="34">
        <v>29.64</v>
      </c>
      <c r="G143" s="27">
        <v>31.2</v>
      </c>
      <c r="H143" s="27">
        <v>32.76</v>
      </c>
      <c r="I143" s="17"/>
      <c r="J143" s="17"/>
      <c r="K143" s="23">
        <f t="shared" si="26"/>
        <v>31.2</v>
      </c>
      <c r="L143" s="22">
        <f t="shared" si="27"/>
        <v>3</v>
      </c>
      <c r="M143" s="26">
        <f t="shared" si="28"/>
        <v>1.5599999999999987</v>
      </c>
      <c r="N143" s="26">
        <f t="shared" si="29"/>
        <v>4.9999999999999964</v>
      </c>
      <c r="O143" s="22" t="str">
        <f t="shared" si="30"/>
        <v>ОДНОРОДНЫЕ</v>
      </c>
      <c r="P143" s="23">
        <f t="shared" si="31"/>
        <v>312</v>
      </c>
    </row>
    <row r="144" spans="1:16" s="10" customFormat="1" ht="13.15" customHeight="1" x14ac:dyDescent="0.25">
      <c r="A144" s="48"/>
      <c r="B144" s="47"/>
      <c r="C144" s="73" t="s">
        <v>31</v>
      </c>
      <c r="D144" s="74" t="s">
        <v>71</v>
      </c>
      <c r="E144" s="75">
        <v>10</v>
      </c>
      <c r="F144" s="34">
        <v>91.39</v>
      </c>
      <c r="G144" s="27">
        <v>96.2</v>
      </c>
      <c r="H144" s="27">
        <v>101.01</v>
      </c>
      <c r="I144" s="17"/>
      <c r="J144" s="17"/>
      <c r="K144" s="23">
        <f t="shared" si="26"/>
        <v>96.2</v>
      </c>
      <c r="L144" s="22">
        <f t="shared" si="27"/>
        <v>3</v>
      </c>
      <c r="M144" s="26">
        <f t="shared" si="28"/>
        <v>4.8100000000000023</v>
      </c>
      <c r="N144" s="26">
        <f t="shared" si="29"/>
        <v>5.0000000000000027</v>
      </c>
      <c r="O144" s="22" t="str">
        <f t="shared" si="30"/>
        <v>ОДНОРОДНЫЕ</v>
      </c>
      <c r="P144" s="23">
        <f t="shared" si="31"/>
        <v>962</v>
      </c>
    </row>
    <row r="145" spans="1:16" s="10" customFormat="1" ht="13.15" customHeight="1" x14ac:dyDescent="0.25">
      <c r="A145" s="48"/>
      <c r="B145" s="47"/>
      <c r="C145" s="73" t="s">
        <v>32</v>
      </c>
      <c r="D145" s="74" t="s">
        <v>71</v>
      </c>
      <c r="E145" s="75">
        <v>10</v>
      </c>
      <c r="F145" s="34">
        <v>59.28</v>
      </c>
      <c r="G145" s="27">
        <v>62.4</v>
      </c>
      <c r="H145" s="27">
        <v>65.52</v>
      </c>
      <c r="I145" s="17"/>
      <c r="J145" s="17"/>
      <c r="K145" s="23">
        <f t="shared" si="26"/>
        <v>62.4</v>
      </c>
      <c r="L145" s="22">
        <f t="shared" si="27"/>
        <v>3</v>
      </c>
      <c r="M145" s="26">
        <f t="shared" si="28"/>
        <v>3.1199999999999974</v>
      </c>
      <c r="N145" s="26">
        <f t="shared" si="29"/>
        <v>4.9999999999999964</v>
      </c>
      <c r="O145" s="22" t="str">
        <f t="shared" si="30"/>
        <v>ОДНОРОДНЫЕ</v>
      </c>
      <c r="P145" s="23">
        <f t="shared" si="31"/>
        <v>624</v>
      </c>
    </row>
    <row r="146" spans="1:16" s="10" customFormat="1" ht="13.15" customHeight="1" x14ac:dyDescent="0.25">
      <c r="A146" s="48"/>
      <c r="B146" s="47"/>
      <c r="C146" s="73" t="s">
        <v>33</v>
      </c>
      <c r="D146" s="74" t="s">
        <v>71</v>
      </c>
      <c r="E146" s="75">
        <v>10</v>
      </c>
      <c r="F146" s="34">
        <v>58.05</v>
      </c>
      <c r="G146" s="27">
        <v>61.1</v>
      </c>
      <c r="H146" s="27">
        <v>64.16</v>
      </c>
      <c r="I146" s="17"/>
      <c r="J146" s="17"/>
      <c r="K146" s="23">
        <f t="shared" si="26"/>
        <v>61.103333333333332</v>
      </c>
      <c r="L146" s="22">
        <f t="shared" si="27"/>
        <v>3</v>
      </c>
      <c r="M146" s="26">
        <f t="shared" si="28"/>
        <v>3.0550013638840379</v>
      </c>
      <c r="N146" s="26">
        <f t="shared" si="29"/>
        <v>4.9997294701064394</v>
      </c>
      <c r="O146" s="22" t="str">
        <f t="shared" si="30"/>
        <v>ОДНОРОДНЫЕ</v>
      </c>
      <c r="P146" s="23">
        <f t="shared" si="31"/>
        <v>611.0333333333333</v>
      </c>
    </row>
    <row r="147" spans="1:16" s="10" customFormat="1" ht="13.15" customHeight="1" x14ac:dyDescent="0.25">
      <c r="A147" s="48"/>
      <c r="B147" s="47"/>
      <c r="C147" s="73" t="s">
        <v>34</v>
      </c>
      <c r="D147" s="74" t="s">
        <v>71</v>
      </c>
      <c r="E147" s="75">
        <v>10</v>
      </c>
      <c r="F147" s="34">
        <v>12.35</v>
      </c>
      <c r="G147" s="27">
        <v>13</v>
      </c>
      <c r="H147" s="27">
        <v>13.65</v>
      </c>
      <c r="I147" s="17"/>
      <c r="J147" s="17"/>
      <c r="K147" s="23">
        <f t="shared" si="26"/>
        <v>13</v>
      </c>
      <c r="L147" s="22">
        <f t="shared" si="27"/>
        <v>3</v>
      </c>
      <c r="M147" s="26">
        <f t="shared" si="28"/>
        <v>0.65000000000000036</v>
      </c>
      <c r="N147" s="26">
        <f t="shared" si="29"/>
        <v>5.0000000000000027</v>
      </c>
      <c r="O147" s="22" t="str">
        <f t="shared" si="30"/>
        <v>ОДНОРОДНЫЕ</v>
      </c>
      <c r="P147" s="23">
        <f t="shared" si="31"/>
        <v>130</v>
      </c>
    </row>
    <row r="148" spans="1:16" s="10" customFormat="1" ht="13.15" customHeight="1" x14ac:dyDescent="0.25">
      <c r="A148" s="48"/>
      <c r="B148" s="47"/>
      <c r="C148" s="73" t="s">
        <v>35</v>
      </c>
      <c r="D148" s="74" t="s">
        <v>71</v>
      </c>
      <c r="E148" s="75">
        <v>10</v>
      </c>
      <c r="F148" s="34">
        <v>45.7</v>
      </c>
      <c r="G148" s="27">
        <v>48.1</v>
      </c>
      <c r="H148" s="27">
        <v>50.51</v>
      </c>
      <c r="I148" s="17"/>
      <c r="J148" s="17"/>
      <c r="K148" s="23">
        <f t="shared" si="26"/>
        <v>48.103333333333332</v>
      </c>
      <c r="L148" s="22">
        <f t="shared" si="27"/>
        <v>3</v>
      </c>
      <c r="M148" s="26">
        <f t="shared" si="28"/>
        <v>2.4050017325011059</v>
      </c>
      <c r="N148" s="26">
        <f t="shared" si="29"/>
        <v>4.9996571252881417</v>
      </c>
      <c r="O148" s="22" t="str">
        <f t="shared" si="30"/>
        <v>ОДНОРОДНЫЕ</v>
      </c>
      <c r="P148" s="23">
        <f t="shared" si="31"/>
        <v>481.0333333333333</v>
      </c>
    </row>
    <row r="149" spans="1:16" s="10" customFormat="1" ht="42" customHeight="1" x14ac:dyDescent="0.25">
      <c r="A149" s="40">
        <v>20</v>
      </c>
      <c r="B149" s="41" t="s">
        <v>50</v>
      </c>
      <c r="C149" s="73" t="s">
        <v>51</v>
      </c>
      <c r="D149" s="74" t="s">
        <v>71</v>
      </c>
      <c r="E149" s="74">
        <v>4</v>
      </c>
      <c r="F149" s="34">
        <v>4364.49</v>
      </c>
      <c r="G149" s="27">
        <v>4594.2</v>
      </c>
      <c r="H149" s="27">
        <v>4823.91</v>
      </c>
      <c r="I149" s="17"/>
      <c r="J149" s="17"/>
      <c r="K149" s="23">
        <f t="shared" si="26"/>
        <v>4594.2</v>
      </c>
      <c r="L149" s="22">
        <f t="shared" si="27"/>
        <v>3</v>
      </c>
      <c r="M149" s="26">
        <f t="shared" si="28"/>
        <v>229.71000000000004</v>
      </c>
      <c r="N149" s="26">
        <f t="shared" si="29"/>
        <v>5.0000000000000009</v>
      </c>
      <c r="O149" s="22" t="str">
        <f t="shared" si="30"/>
        <v>ОДНОРОДНЫЕ</v>
      </c>
      <c r="P149" s="23">
        <f t="shared" si="31"/>
        <v>18376.8</v>
      </c>
    </row>
    <row r="150" spans="1:16" s="10" customFormat="1" ht="41.25" customHeight="1" x14ac:dyDescent="0.25">
      <c r="A150" s="40">
        <v>21</v>
      </c>
      <c r="B150" s="41" t="s">
        <v>52</v>
      </c>
      <c r="C150" s="73" t="s">
        <v>51</v>
      </c>
      <c r="D150" s="74" t="s">
        <v>71</v>
      </c>
      <c r="E150" s="74">
        <v>4</v>
      </c>
      <c r="F150" s="34">
        <v>2909.66</v>
      </c>
      <c r="G150" s="27">
        <v>3062.8</v>
      </c>
      <c r="H150" s="27">
        <v>3215.94</v>
      </c>
      <c r="I150" s="17"/>
      <c r="J150" s="17"/>
      <c r="K150" s="23">
        <f t="shared" si="26"/>
        <v>3062.7999999999997</v>
      </c>
      <c r="L150" s="22">
        <f t="shared" si="27"/>
        <v>3</v>
      </c>
      <c r="M150" s="26">
        <f t="shared" si="28"/>
        <v>153.1400000000001</v>
      </c>
      <c r="N150" s="26">
        <f t="shared" si="29"/>
        <v>5.0000000000000036</v>
      </c>
      <c r="O150" s="22" t="str">
        <f t="shared" si="30"/>
        <v>ОДНОРОДНЫЕ</v>
      </c>
      <c r="P150" s="23">
        <f t="shared" si="31"/>
        <v>12251.199999999999</v>
      </c>
    </row>
    <row r="151" spans="1:16" s="10" customFormat="1" ht="58.5" customHeight="1" x14ac:dyDescent="0.25">
      <c r="A151" s="40">
        <v>22</v>
      </c>
      <c r="B151" s="41" t="s">
        <v>53</v>
      </c>
      <c r="C151" s="73" t="s">
        <v>51</v>
      </c>
      <c r="D151" s="74" t="s">
        <v>71</v>
      </c>
      <c r="E151" s="74">
        <v>4</v>
      </c>
      <c r="F151" s="34">
        <v>2909.66</v>
      </c>
      <c r="G151" s="27">
        <v>3062.8</v>
      </c>
      <c r="H151" s="27">
        <v>3215.94</v>
      </c>
      <c r="I151" s="17"/>
      <c r="J151" s="17"/>
      <c r="K151" s="23">
        <f t="shared" si="26"/>
        <v>3062.7999999999997</v>
      </c>
      <c r="L151" s="22">
        <f t="shared" si="27"/>
        <v>3</v>
      </c>
      <c r="M151" s="26">
        <f t="shared" si="28"/>
        <v>153.1400000000001</v>
      </c>
      <c r="N151" s="26">
        <f t="shared" si="29"/>
        <v>5.0000000000000036</v>
      </c>
      <c r="O151" s="22" t="str">
        <f t="shared" si="30"/>
        <v>ОДНОРОДНЫЕ</v>
      </c>
      <c r="P151" s="23">
        <f t="shared" si="31"/>
        <v>12251.199999999999</v>
      </c>
    </row>
    <row r="152" spans="1:16" s="10" customFormat="1" ht="26.45" customHeight="1" x14ac:dyDescent="0.25">
      <c r="A152" s="66">
        <v>23</v>
      </c>
      <c r="B152" s="69" t="s">
        <v>54</v>
      </c>
      <c r="C152" s="73" t="s">
        <v>28</v>
      </c>
      <c r="D152" s="74" t="s">
        <v>71</v>
      </c>
      <c r="E152" s="75">
        <v>52</v>
      </c>
      <c r="F152" s="34">
        <v>134.62</v>
      </c>
      <c r="G152" s="27">
        <v>141.69999999999999</v>
      </c>
      <c r="H152" s="27">
        <v>148.79</v>
      </c>
      <c r="I152" s="17"/>
      <c r="J152" s="17"/>
      <c r="K152" s="23">
        <f t="shared" si="26"/>
        <v>141.70333333333335</v>
      </c>
      <c r="L152" s="22">
        <f t="shared" si="27"/>
        <v>3</v>
      </c>
      <c r="M152" s="26">
        <f t="shared" si="28"/>
        <v>7.0850005880968876</v>
      </c>
      <c r="N152" s="26">
        <f t="shared" si="29"/>
        <v>4.9998827984029219</v>
      </c>
      <c r="O152" s="22" t="str">
        <f t="shared" si="30"/>
        <v>ОДНОРОДНЫЕ</v>
      </c>
      <c r="P152" s="23">
        <f t="shared" si="31"/>
        <v>7368.5733333333337</v>
      </c>
    </row>
    <row r="153" spans="1:16" s="10" customFormat="1" ht="26.45" customHeight="1" x14ac:dyDescent="0.25">
      <c r="A153" s="67"/>
      <c r="B153" s="70"/>
      <c r="C153" s="73" t="s">
        <v>72</v>
      </c>
      <c r="D153" s="74" t="s">
        <v>71</v>
      </c>
      <c r="E153" s="75">
        <v>52</v>
      </c>
      <c r="F153" s="34">
        <v>16.059999999999999</v>
      </c>
      <c r="G153" s="27">
        <v>16.899999999999999</v>
      </c>
      <c r="H153" s="27">
        <v>17.75</v>
      </c>
      <c r="I153" s="17"/>
      <c r="J153" s="17"/>
      <c r="K153" s="23">
        <f t="shared" si="26"/>
        <v>16.903333333333332</v>
      </c>
      <c r="L153" s="22">
        <f t="shared" si="27"/>
        <v>3</v>
      </c>
      <c r="M153" s="26">
        <f t="shared" si="28"/>
        <v>0.84500493095208296</v>
      </c>
      <c r="N153" s="26">
        <f t="shared" si="29"/>
        <v>4.9990431726607154</v>
      </c>
      <c r="O153" s="22" t="str">
        <f t="shared" si="30"/>
        <v>ОДНОРОДНЫЕ</v>
      </c>
      <c r="P153" s="23">
        <f t="shared" si="31"/>
        <v>878.97333333333324</v>
      </c>
    </row>
    <row r="154" spans="1:16" s="10" customFormat="1" ht="39.6" customHeight="1" x14ac:dyDescent="0.25">
      <c r="A154" s="67"/>
      <c r="B154" s="70"/>
      <c r="C154" s="73" t="s">
        <v>30</v>
      </c>
      <c r="D154" s="74" t="s">
        <v>71</v>
      </c>
      <c r="E154" s="75">
        <v>52</v>
      </c>
      <c r="F154" s="34">
        <v>29.64</v>
      </c>
      <c r="G154" s="27">
        <v>31.2</v>
      </c>
      <c r="H154" s="27">
        <v>32.76</v>
      </c>
      <c r="I154" s="17"/>
      <c r="J154" s="17"/>
      <c r="K154" s="23">
        <f t="shared" si="26"/>
        <v>31.2</v>
      </c>
      <c r="L154" s="22">
        <f t="shared" si="27"/>
        <v>3</v>
      </c>
      <c r="M154" s="26">
        <f t="shared" si="28"/>
        <v>1.5599999999999987</v>
      </c>
      <c r="N154" s="26">
        <f t="shared" si="29"/>
        <v>4.9999999999999964</v>
      </c>
      <c r="O154" s="22" t="str">
        <f t="shared" si="30"/>
        <v>ОДНОРОДНЫЕ</v>
      </c>
      <c r="P154" s="23">
        <f t="shared" si="31"/>
        <v>1622.3999999999999</v>
      </c>
    </row>
    <row r="155" spans="1:16" s="10" customFormat="1" ht="13.15" customHeight="1" x14ac:dyDescent="0.25">
      <c r="A155" s="67"/>
      <c r="B155" s="70"/>
      <c r="C155" s="73" t="s">
        <v>31</v>
      </c>
      <c r="D155" s="74" t="s">
        <v>71</v>
      </c>
      <c r="E155" s="75">
        <v>52</v>
      </c>
      <c r="F155" s="34">
        <v>91.39</v>
      </c>
      <c r="G155" s="27">
        <v>96.2</v>
      </c>
      <c r="H155" s="27">
        <v>101.01</v>
      </c>
      <c r="I155" s="17"/>
      <c r="J155" s="17"/>
      <c r="K155" s="23">
        <f t="shared" si="26"/>
        <v>96.2</v>
      </c>
      <c r="L155" s="22">
        <f t="shared" si="27"/>
        <v>3</v>
      </c>
      <c r="M155" s="26">
        <f t="shared" si="28"/>
        <v>4.8100000000000023</v>
      </c>
      <c r="N155" s="26">
        <f t="shared" si="29"/>
        <v>5.0000000000000027</v>
      </c>
      <c r="O155" s="22" t="str">
        <f t="shared" si="30"/>
        <v>ОДНОРОДНЫЕ</v>
      </c>
      <c r="P155" s="23">
        <f t="shared" si="31"/>
        <v>5002.4000000000005</v>
      </c>
    </row>
    <row r="156" spans="1:16" s="10" customFormat="1" ht="13.15" customHeight="1" x14ac:dyDescent="0.25">
      <c r="A156" s="67"/>
      <c r="B156" s="70"/>
      <c r="C156" s="73" t="s">
        <v>32</v>
      </c>
      <c r="D156" s="74" t="s">
        <v>71</v>
      </c>
      <c r="E156" s="75">
        <v>52</v>
      </c>
      <c r="F156" s="34">
        <v>59.28</v>
      </c>
      <c r="G156" s="27">
        <v>62.4</v>
      </c>
      <c r="H156" s="27">
        <v>65.52</v>
      </c>
      <c r="I156" s="17"/>
      <c r="J156" s="17"/>
      <c r="K156" s="23">
        <f t="shared" si="26"/>
        <v>62.4</v>
      </c>
      <c r="L156" s="22">
        <f t="shared" si="27"/>
        <v>3</v>
      </c>
      <c r="M156" s="26">
        <f t="shared" si="28"/>
        <v>3.1199999999999974</v>
      </c>
      <c r="N156" s="26">
        <f t="shared" si="29"/>
        <v>4.9999999999999964</v>
      </c>
      <c r="O156" s="22" t="str">
        <f t="shared" si="30"/>
        <v>ОДНОРОДНЫЕ</v>
      </c>
      <c r="P156" s="23">
        <f t="shared" si="31"/>
        <v>3244.7999999999997</v>
      </c>
    </row>
    <row r="157" spans="1:16" s="10" customFormat="1" ht="13.15" customHeight="1" x14ac:dyDescent="0.25">
      <c r="A157" s="67"/>
      <c r="B157" s="70"/>
      <c r="C157" s="73" t="s">
        <v>33</v>
      </c>
      <c r="D157" s="74" t="s">
        <v>71</v>
      </c>
      <c r="E157" s="75">
        <v>52</v>
      </c>
      <c r="F157" s="34">
        <v>58.05</v>
      </c>
      <c r="G157" s="27">
        <v>61.1</v>
      </c>
      <c r="H157" s="27">
        <v>64.16</v>
      </c>
      <c r="I157" s="17"/>
      <c r="J157" s="17"/>
      <c r="K157" s="23">
        <f t="shared" si="26"/>
        <v>61.103333333333332</v>
      </c>
      <c r="L157" s="22">
        <f t="shared" si="27"/>
        <v>3</v>
      </c>
      <c r="M157" s="26">
        <f t="shared" si="28"/>
        <v>3.0550013638840379</v>
      </c>
      <c r="N157" s="26">
        <f t="shared" si="29"/>
        <v>4.9997294701064394</v>
      </c>
      <c r="O157" s="22" t="str">
        <f t="shared" si="30"/>
        <v>ОДНОРОДНЫЕ</v>
      </c>
      <c r="P157" s="23">
        <f t="shared" si="31"/>
        <v>3177.3733333333334</v>
      </c>
    </row>
    <row r="158" spans="1:16" s="10" customFormat="1" ht="13.15" customHeight="1" x14ac:dyDescent="0.25">
      <c r="A158" s="67"/>
      <c r="B158" s="70"/>
      <c r="C158" s="73" t="s">
        <v>34</v>
      </c>
      <c r="D158" s="74" t="s">
        <v>71</v>
      </c>
      <c r="E158" s="75">
        <v>52</v>
      </c>
      <c r="F158" s="34">
        <v>12.35</v>
      </c>
      <c r="G158" s="27">
        <v>13</v>
      </c>
      <c r="H158" s="27">
        <v>13.65</v>
      </c>
      <c r="I158" s="17"/>
      <c r="J158" s="17"/>
      <c r="K158" s="23">
        <f t="shared" si="26"/>
        <v>13</v>
      </c>
      <c r="L158" s="22">
        <f t="shared" si="27"/>
        <v>3</v>
      </c>
      <c r="M158" s="26">
        <f t="shared" si="28"/>
        <v>0.65000000000000036</v>
      </c>
      <c r="N158" s="26">
        <f t="shared" si="29"/>
        <v>5.0000000000000027</v>
      </c>
      <c r="O158" s="22" t="str">
        <f t="shared" si="30"/>
        <v>ОДНОРОДНЫЕ</v>
      </c>
      <c r="P158" s="23">
        <f t="shared" si="31"/>
        <v>676</v>
      </c>
    </row>
    <row r="159" spans="1:16" s="10" customFormat="1" ht="13.15" customHeight="1" x14ac:dyDescent="0.25">
      <c r="A159" s="68"/>
      <c r="B159" s="71"/>
      <c r="C159" s="73" t="s">
        <v>35</v>
      </c>
      <c r="D159" s="74" t="s">
        <v>71</v>
      </c>
      <c r="E159" s="75">
        <v>52</v>
      </c>
      <c r="F159" s="34">
        <v>45.7</v>
      </c>
      <c r="G159" s="27">
        <v>48.1</v>
      </c>
      <c r="H159" s="27">
        <v>50.51</v>
      </c>
      <c r="I159" s="17"/>
      <c r="J159" s="17"/>
      <c r="K159" s="23">
        <f t="shared" si="26"/>
        <v>48.103333333333332</v>
      </c>
      <c r="L159" s="22">
        <f t="shared" si="27"/>
        <v>3</v>
      </c>
      <c r="M159" s="26">
        <f t="shared" si="28"/>
        <v>2.4050017325011059</v>
      </c>
      <c r="N159" s="26">
        <f t="shared" si="29"/>
        <v>4.9996571252881417</v>
      </c>
      <c r="O159" s="22" t="str">
        <f t="shared" si="30"/>
        <v>ОДНОРОДНЫЕ</v>
      </c>
      <c r="P159" s="23">
        <f t="shared" si="31"/>
        <v>2501.3733333333334</v>
      </c>
    </row>
    <row r="160" spans="1:16" s="10" customFormat="1" ht="13.15" customHeight="1" x14ac:dyDescent="0.25">
      <c r="A160" s="66">
        <v>24</v>
      </c>
      <c r="B160" s="69" t="s">
        <v>55</v>
      </c>
      <c r="C160" s="73" t="s">
        <v>28</v>
      </c>
      <c r="D160" s="74" t="s">
        <v>71</v>
      </c>
      <c r="E160" s="74">
        <v>40</v>
      </c>
      <c r="F160" s="34">
        <v>216.13</v>
      </c>
      <c r="G160" s="27">
        <v>227.5</v>
      </c>
      <c r="H160" s="27">
        <v>238.88</v>
      </c>
      <c r="I160" s="17"/>
      <c r="J160" s="17"/>
      <c r="K160" s="23">
        <f t="shared" si="26"/>
        <v>227.50333333333333</v>
      </c>
      <c r="L160" s="22">
        <f t="shared" si="27"/>
        <v>3</v>
      </c>
      <c r="M160" s="26">
        <f t="shared" si="28"/>
        <v>11.375000366300361</v>
      </c>
      <c r="N160" s="26">
        <f t="shared" si="29"/>
        <v>4.9999269020089203</v>
      </c>
      <c r="O160" s="22" t="str">
        <f t="shared" si="30"/>
        <v>ОДНОРОДНЫЕ</v>
      </c>
      <c r="P160" s="23">
        <f t="shared" si="31"/>
        <v>9100.1333333333332</v>
      </c>
    </row>
    <row r="161" spans="1:16" s="10" customFormat="1" ht="13.15" customHeight="1" x14ac:dyDescent="0.25">
      <c r="A161" s="67"/>
      <c r="B161" s="70"/>
      <c r="C161" s="73" t="s">
        <v>72</v>
      </c>
      <c r="D161" s="74" t="s">
        <v>71</v>
      </c>
      <c r="E161" s="74">
        <v>40</v>
      </c>
      <c r="F161" s="34">
        <v>16.059999999999999</v>
      </c>
      <c r="G161" s="27">
        <v>16.899999999999999</v>
      </c>
      <c r="H161" s="27">
        <v>17.75</v>
      </c>
      <c r="I161" s="17"/>
      <c r="J161" s="17"/>
      <c r="K161" s="23">
        <f t="shared" ref="K161:K204" si="32">AVERAGE(F161:J161)</f>
        <v>16.903333333333332</v>
      </c>
      <c r="L161" s="22">
        <f t="shared" ref="L161:L204" si="33">COUNT(F161:J161)</f>
        <v>3</v>
      </c>
      <c r="M161" s="26">
        <f t="shared" ref="M161:M204" si="34">STDEV(F161:J161)</f>
        <v>0.84500493095208296</v>
      </c>
      <c r="N161" s="26">
        <f t="shared" ref="N161:N204" si="35">M161/K161*100</f>
        <v>4.9990431726607154</v>
      </c>
      <c r="O161" s="22" t="str">
        <f t="shared" ref="O161:O204" si="36">IF(N161&lt;33,"ОДНОРОДНЫЕ","НЕОДНОРОДНЫЕ")</f>
        <v>ОДНОРОДНЫЕ</v>
      </c>
      <c r="P161" s="23">
        <f t="shared" ref="P161:P204" si="37">E161*K161</f>
        <v>676.13333333333333</v>
      </c>
    </row>
    <row r="162" spans="1:16" s="10" customFormat="1" ht="13.15" customHeight="1" x14ac:dyDescent="0.25">
      <c r="A162" s="67"/>
      <c r="B162" s="70"/>
      <c r="C162" s="73" t="s">
        <v>37</v>
      </c>
      <c r="D162" s="74" t="s">
        <v>71</v>
      </c>
      <c r="E162" s="74">
        <v>40</v>
      </c>
      <c r="F162" s="34">
        <v>167.96</v>
      </c>
      <c r="G162" s="27">
        <v>176.8</v>
      </c>
      <c r="H162" s="27">
        <v>185.64</v>
      </c>
      <c r="I162" s="17"/>
      <c r="J162" s="17"/>
      <c r="K162" s="23">
        <f t="shared" si="32"/>
        <v>176.79999999999998</v>
      </c>
      <c r="L162" s="22">
        <f t="shared" si="33"/>
        <v>3</v>
      </c>
      <c r="M162" s="26">
        <f t="shared" si="34"/>
        <v>8.8399999999999892</v>
      </c>
      <c r="N162" s="26">
        <f t="shared" si="35"/>
        <v>4.9999999999999938</v>
      </c>
      <c r="O162" s="22" t="str">
        <f t="shared" si="36"/>
        <v>ОДНОРОДНЫЕ</v>
      </c>
      <c r="P162" s="23">
        <f t="shared" si="37"/>
        <v>7071.9999999999991</v>
      </c>
    </row>
    <row r="163" spans="1:16" s="10" customFormat="1" ht="26.25" customHeight="1" x14ac:dyDescent="0.25">
      <c r="A163" s="68"/>
      <c r="B163" s="71"/>
      <c r="C163" s="73" t="s">
        <v>73</v>
      </c>
      <c r="D163" s="74" t="s">
        <v>71</v>
      </c>
      <c r="E163" s="74">
        <v>10</v>
      </c>
      <c r="F163" s="34">
        <v>1729</v>
      </c>
      <c r="G163" s="27">
        <v>1820</v>
      </c>
      <c r="H163" s="27">
        <v>1911</v>
      </c>
      <c r="I163" s="17"/>
      <c r="J163" s="17"/>
      <c r="K163" s="23">
        <f t="shared" si="32"/>
        <v>1820</v>
      </c>
      <c r="L163" s="22">
        <f t="shared" si="33"/>
        <v>3</v>
      </c>
      <c r="M163" s="26">
        <f t="shared" si="34"/>
        <v>91</v>
      </c>
      <c r="N163" s="26">
        <f t="shared" si="35"/>
        <v>5</v>
      </c>
      <c r="O163" s="22" t="str">
        <f t="shared" si="36"/>
        <v>ОДНОРОДНЫЕ</v>
      </c>
      <c r="P163" s="23">
        <f t="shared" si="37"/>
        <v>18200</v>
      </c>
    </row>
    <row r="164" spans="1:16" s="10" customFormat="1" ht="13.15" customHeight="1" x14ac:dyDescent="0.25">
      <c r="A164" s="66">
        <v>25</v>
      </c>
      <c r="B164" s="69" t="s">
        <v>25</v>
      </c>
      <c r="C164" s="73" t="s">
        <v>28</v>
      </c>
      <c r="D164" s="74" t="s">
        <v>71</v>
      </c>
      <c r="E164" s="75">
        <v>260</v>
      </c>
      <c r="F164" s="34">
        <v>216.13</v>
      </c>
      <c r="G164" s="27">
        <v>227.5</v>
      </c>
      <c r="H164" s="27">
        <v>238.88</v>
      </c>
      <c r="I164" s="17"/>
      <c r="J164" s="17"/>
      <c r="K164" s="23">
        <f t="shared" si="32"/>
        <v>227.50333333333333</v>
      </c>
      <c r="L164" s="22">
        <f t="shared" si="33"/>
        <v>3</v>
      </c>
      <c r="M164" s="26">
        <f t="shared" si="34"/>
        <v>11.375000366300361</v>
      </c>
      <c r="N164" s="26">
        <f t="shared" si="35"/>
        <v>4.9999269020089203</v>
      </c>
      <c r="O164" s="22" t="str">
        <f t="shared" si="36"/>
        <v>ОДНОРОДНЫЕ</v>
      </c>
      <c r="P164" s="23">
        <f t="shared" si="37"/>
        <v>59150.866666666669</v>
      </c>
    </row>
    <row r="165" spans="1:16" s="10" customFormat="1" ht="13.15" customHeight="1" x14ac:dyDescent="0.25">
      <c r="A165" s="67"/>
      <c r="B165" s="70"/>
      <c r="C165" s="73" t="s">
        <v>72</v>
      </c>
      <c r="D165" s="74" t="s">
        <v>71</v>
      </c>
      <c r="E165" s="75">
        <v>260</v>
      </c>
      <c r="F165" s="34">
        <v>16.059999999999999</v>
      </c>
      <c r="G165" s="27">
        <v>16.899999999999999</v>
      </c>
      <c r="H165" s="27">
        <v>17.75</v>
      </c>
      <c r="I165" s="17"/>
      <c r="J165" s="17"/>
      <c r="K165" s="23">
        <f t="shared" si="32"/>
        <v>16.903333333333332</v>
      </c>
      <c r="L165" s="22">
        <f t="shared" si="33"/>
        <v>3</v>
      </c>
      <c r="M165" s="26">
        <f t="shared" si="34"/>
        <v>0.84500493095208296</v>
      </c>
      <c r="N165" s="26">
        <f t="shared" si="35"/>
        <v>4.9990431726607154</v>
      </c>
      <c r="O165" s="22" t="str">
        <f t="shared" si="36"/>
        <v>ОДНОРОДНЫЕ</v>
      </c>
      <c r="P165" s="23">
        <f t="shared" si="37"/>
        <v>4394.8666666666668</v>
      </c>
    </row>
    <row r="166" spans="1:16" s="10" customFormat="1" ht="13.15" customHeight="1" x14ac:dyDescent="0.25">
      <c r="A166" s="67"/>
      <c r="B166" s="70"/>
      <c r="C166" s="73" t="s">
        <v>30</v>
      </c>
      <c r="D166" s="74" t="s">
        <v>71</v>
      </c>
      <c r="E166" s="75">
        <v>260</v>
      </c>
      <c r="F166" s="34">
        <v>60.52</v>
      </c>
      <c r="G166" s="27">
        <v>63.7</v>
      </c>
      <c r="H166" s="27">
        <v>66.89</v>
      </c>
      <c r="I166" s="17"/>
      <c r="J166" s="17"/>
      <c r="K166" s="23">
        <f t="shared" si="32"/>
        <v>63.70333333333334</v>
      </c>
      <c r="L166" s="22">
        <f t="shared" si="33"/>
        <v>3</v>
      </c>
      <c r="M166" s="26">
        <f t="shared" si="34"/>
        <v>3.1850013082153241</v>
      </c>
      <c r="N166" s="26">
        <f t="shared" si="35"/>
        <v>4.9997404241776833</v>
      </c>
      <c r="O166" s="22" t="str">
        <f t="shared" si="36"/>
        <v>ОДНОРОДНЫЕ</v>
      </c>
      <c r="P166" s="23">
        <f t="shared" si="37"/>
        <v>16562.866666666669</v>
      </c>
    </row>
    <row r="167" spans="1:16" s="10" customFormat="1" ht="13.15" customHeight="1" x14ac:dyDescent="0.25">
      <c r="A167" s="67"/>
      <c r="B167" s="70"/>
      <c r="C167" s="73" t="s">
        <v>31</v>
      </c>
      <c r="D167" s="74" t="s">
        <v>71</v>
      </c>
      <c r="E167" s="75">
        <v>260</v>
      </c>
      <c r="F167" s="34">
        <v>91.39</v>
      </c>
      <c r="G167" s="27">
        <v>96.2</v>
      </c>
      <c r="H167" s="27">
        <v>101.01</v>
      </c>
      <c r="I167" s="17"/>
      <c r="J167" s="17"/>
      <c r="K167" s="23">
        <f t="shared" si="32"/>
        <v>96.2</v>
      </c>
      <c r="L167" s="22">
        <f t="shared" si="33"/>
        <v>3</v>
      </c>
      <c r="M167" s="26">
        <f t="shared" si="34"/>
        <v>4.8100000000000023</v>
      </c>
      <c r="N167" s="26">
        <f t="shared" si="35"/>
        <v>5.0000000000000027</v>
      </c>
      <c r="O167" s="22" t="str">
        <f t="shared" si="36"/>
        <v>ОДНОРОДНЫЕ</v>
      </c>
      <c r="P167" s="23">
        <f t="shared" si="37"/>
        <v>25012</v>
      </c>
    </row>
    <row r="168" spans="1:16" s="10" customFormat="1" ht="13.15" customHeight="1" x14ac:dyDescent="0.25">
      <c r="A168" s="67"/>
      <c r="B168" s="70"/>
      <c r="C168" s="73" t="s">
        <v>32</v>
      </c>
      <c r="D168" s="74" t="s">
        <v>71</v>
      </c>
      <c r="E168" s="75">
        <v>260</v>
      </c>
      <c r="F168" s="34">
        <v>59.28</v>
      </c>
      <c r="G168" s="27">
        <v>62.4</v>
      </c>
      <c r="H168" s="27">
        <v>65.52</v>
      </c>
      <c r="I168" s="17"/>
      <c r="J168" s="17"/>
      <c r="K168" s="23">
        <f t="shared" si="32"/>
        <v>62.4</v>
      </c>
      <c r="L168" s="22">
        <f t="shared" si="33"/>
        <v>3</v>
      </c>
      <c r="M168" s="26">
        <f t="shared" si="34"/>
        <v>3.1199999999999974</v>
      </c>
      <c r="N168" s="26">
        <f t="shared" si="35"/>
        <v>4.9999999999999964</v>
      </c>
      <c r="O168" s="22" t="str">
        <f t="shared" si="36"/>
        <v>ОДНОРОДНЫЕ</v>
      </c>
      <c r="P168" s="23">
        <f t="shared" si="37"/>
        <v>16224</v>
      </c>
    </row>
    <row r="169" spans="1:16" s="10" customFormat="1" ht="13.15" customHeight="1" x14ac:dyDescent="0.25">
      <c r="A169" s="67"/>
      <c r="B169" s="70"/>
      <c r="C169" s="73" t="s">
        <v>33</v>
      </c>
      <c r="D169" s="74" t="s">
        <v>71</v>
      </c>
      <c r="E169" s="75">
        <v>260</v>
      </c>
      <c r="F169" s="34">
        <v>58.05</v>
      </c>
      <c r="G169" s="27">
        <v>61.1</v>
      </c>
      <c r="H169" s="27">
        <v>64.16</v>
      </c>
      <c r="I169" s="17"/>
      <c r="J169" s="17"/>
      <c r="K169" s="23">
        <f t="shared" si="32"/>
        <v>61.103333333333332</v>
      </c>
      <c r="L169" s="22">
        <f t="shared" si="33"/>
        <v>3</v>
      </c>
      <c r="M169" s="26">
        <f t="shared" si="34"/>
        <v>3.0550013638840379</v>
      </c>
      <c r="N169" s="26">
        <f t="shared" si="35"/>
        <v>4.9997294701064394</v>
      </c>
      <c r="O169" s="22" t="str">
        <f t="shared" si="36"/>
        <v>ОДНОРОДНЫЕ</v>
      </c>
      <c r="P169" s="23">
        <f t="shared" si="37"/>
        <v>15886.866666666667</v>
      </c>
    </row>
    <row r="170" spans="1:16" s="10" customFormat="1" ht="13.15" customHeight="1" x14ac:dyDescent="0.25">
      <c r="A170" s="67"/>
      <c r="B170" s="70"/>
      <c r="C170" s="73" t="s">
        <v>34</v>
      </c>
      <c r="D170" s="74" t="s">
        <v>71</v>
      </c>
      <c r="E170" s="75">
        <v>260</v>
      </c>
      <c r="F170" s="34">
        <v>12.35</v>
      </c>
      <c r="G170" s="27">
        <v>13</v>
      </c>
      <c r="H170" s="27">
        <v>13.65</v>
      </c>
      <c r="I170" s="17"/>
      <c r="J170" s="17"/>
      <c r="K170" s="23">
        <f t="shared" si="32"/>
        <v>13</v>
      </c>
      <c r="L170" s="22">
        <f t="shared" si="33"/>
        <v>3</v>
      </c>
      <c r="M170" s="26">
        <f t="shared" si="34"/>
        <v>0.65000000000000036</v>
      </c>
      <c r="N170" s="26">
        <f t="shared" si="35"/>
        <v>5.0000000000000027</v>
      </c>
      <c r="O170" s="22" t="str">
        <f t="shared" si="36"/>
        <v>ОДНОРОДНЫЕ</v>
      </c>
      <c r="P170" s="23">
        <f t="shared" si="37"/>
        <v>3380</v>
      </c>
    </row>
    <row r="171" spans="1:16" s="10" customFormat="1" ht="13.15" customHeight="1" x14ac:dyDescent="0.25">
      <c r="A171" s="67"/>
      <c r="B171" s="70"/>
      <c r="C171" s="73" t="s">
        <v>35</v>
      </c>
      <c r="D171" s="74" t="s">
        <v>71</v>
      </c>
      <c r="E171" s="75">
        <v>260</v>
      </c>
      <c r="F171" s="34">
        <v>93.86</v>
      </c>
      <c r="G171" s="27">
        <v>98.8</v>
      </c>
      <c r="H171" s="27">
        <v>103.74</v>
      </c>
      <c r="I171" s="17"/>
      <c r="J171" s="17"/>
      <c r="K171" s="23">
        <f t="shared" si="32"/>
        <v>98.8</v>
      </c>
      <c r="L171" s="22">
        <f t="shared" si="33"/>
        <v>3</v>
      </c>
      <c r="M171" s="26">
        <f t="shared" si="34"/>
        <v>4.9399999999999977</v>
      </c>
      <c r="N171" s="26">
        <f t="shared" si="35"/>
        <v>4.9999999999999973</v>
      </c>
      <c r="O171" s="22" t="str">
        <f t="shared" si="36"/>
        <v>ОДНОРОДНЫЕ</v>
      </c>
      <c r="P171" s="23">
        <f t="shared" si="37"/>
        <v>25688</v>
      </c>
    </row>
    <row r="172" spans="1:16" s="10" customFormat="1" ht="13.15" customHeight="1" x14ac:dyDescent="0.25">
      <c r="A172" s="68"/>
      <c r="B172" s="71"/>
      <c r="C172" s="73" t="s">
        <v>37</v>
      </c>
      <c r="D172" s="74" t="s">
        <v>71</v>
      </c>
      <c r="E172" s="75">
        <v>260</v>
      </c>
      <c r="F172" s="34">
        <v>48.17</v>
      </c>
      <c r="G172" s="27">
        <v>50.7</v>
      </c>
      <c r="H172" s="27">
        <v>53.24</v>
      </c>
      <c r="I172" s="17"/>
      <c r="J172" s="17"/>
      <c r="K172" s="23">
        <f t="shared" si="32"/>
        <v>50.70333333333334</v>
      </c>
      <c r="L172" s="22">
        <f t="shared" si="33"/>
        <v>3</v>
      </c>
      <c r="M172" s="26">
        <f t="shared" si="34"/>
        <v>2.5350016436549572</v>
      </c>
      <c r="N172" s="26">
        <f t="shared" si="35"/>
        <v>4.9996745322233052</v>
      </c>
      <c r="O172" s="22" t="str">
        <f t="shared" si="36"/>
        <v>ОДНОРОДНЫЕ</v>
      </c>
      <c r="P172" s="23">
        <f t="shared" si="37"/>
        <v>13182.866666666669</v>
      </c>
    </row>
    <row r="173" spans="1:16" s="10" customFormat="1" ht="13.15" customHeight="1" x14ac:dyDescent="0.25">
      <c r="A173" s="66">
        <v>26</v>
      </c>
      <c r="B173" s="69" t="s">
        <v>56</v>
      </c>
      <c r="C173" s="73" t="s">
        <v>28</v>
      </c>
      <c r="D173" s="74" t="s">
        <v>71</v>
      </c>
      <c r="E173" s="75">
        <v>52</v>
      </c>
      <c r="F173" s="34">
        <v>718.77</v>
      </c>
      <c r="G173" s="27">
        <v>756.6</v>
      </c>
      <c r="H173" s="27">
        <v>794.43</v>
      </c>
      <c r="I173" s="17"/>
      <c r="J173" s="17"/>
      <c r="K173" s="23">
        <f t="shared" si="32"/>
        <v>756.59999999999991</v>
      </c>
      <c r="L173" s="22">
        <f t="shared" si="33"/>
        <v>3</v>
      </c>
      <c r="M173" s="26">
        <f t="shared" si="34"/>
        <v>37.829999999999984</v>
      </c>
      <c r="N173" s="26">
        <f t="shared" si="35"/>
        <v>4.9999999999999982</v>
      </c>
      <c r="O173" s="22" t="str">
        <f t="shared" si="36"/>
        <v>ОДНОРОДНЫЕ</v>
      </c>
      <c r="P173" s="23">
        <f t="shared" si="37"/>
        <v>39343.199999999997</v>
      </c>
    </row>
    <row r="174" spans="1:16" s="10" customFormat="1" ht="13.15" customHeight="1" x14ac:dyDescent="0.25">
      <c r="A174" s="67"/>
      <c r="B174" s="70"/>
      <c r="C174" s="73" t="s">
        <v>72</v>
      </c>
      <c r="D174" s="74" t="s">
        <v>71</v>
      </c>
      <c r="E174" s="75">
        <v>52</v>
      </c>
      <c r="F174" s="34">
        <v>16.059999999999999</v>
      </c>
      <c r="G174" s="27">
        <v>16.899999999999999</v>
      </c>
      <c r="H174" s="27">
        <v>17.75</v>
      </c>
      <c r="I174" s="17"/>
      <c r="J174" s="17"/>
      <c r="K174" s="23">
        <f t="shared" si="32"/>
        <v>16.903333333333332</v>
      </c>
      <c r="L174" s="22">
        <f t="shared" si="33"/>
        <v>3</v>
      </c>
      <c r="M174" s="26">
        <f t="shared" si="34"/>
        <v>0.84500493095208296</v>
      </c>
      <c r="N174" s="26">
        <f t="shared" si="35"/>
        <v>4.9990431726607154</v>
      </c>
      <c r="O174" s="22" t="str">
        <f t="shared" si="36"/>
        <v>ОДНОРОДНЫЕ</v>
      </c>
      <c r="P174" s="23">
        <f t="shared" si="37"/>
        <v>878.97333333333324</v>
      </c>
    </row>
    <row r="175" spans="1:16" s="10" customFormat="1" ht="13.15" customHeight="1" x14ac:dyDescent="0.25">
      <c r="A175" s="67"/>
      <c r="B175" s="70"/>
      <c r="C175" s="73" t="s">
        <v>37</v>
      </c>
      <c r="D175" s="74" t="s">
        <v>71</v>
      </c>
      <c r="E175" s="75">
        <v>52</v>
      </c>
      <c r="F175" s="34">
        <v>659.49</v>
      </c>
      <c r="G175" s="27">
        <v>694.2</v>
      </c>
      <c r="H175" s="27">
        <v>728.91</v>
      </c>
      <c r="I175" s="17"/>
      <c r="J175" s="17"/>
      <c r="K175" s="23">
        <f t="shared" si="32"/>
        <v>694.19999999999993</v>
      </c>
      <c r="L175" s="22">
        <f t="shared" si="33"/>
        <v>3</v>
      </c>
      <c r="M175" s="26">
        <f t="shared" si="34"/>
        <v>34.70999999999998</v>
      </c>
      <c r="N175" s="26">
        <f t="shared" si="35"/>
        <v>4.9999999999999973</v>
      </c>
      <c r="O175" s="22" t="str">
        <f t="shared" si="36"/>
        <v>ОДНОРОДНЫЕ</v>
      </c>
      <c r="P175" s="23">
        <f t="shared" si="37"/>
        <v>36098.399999999994</v>
      </c>
    </row>
    <row r="176" spans="1:16" s="10" customFormat="1" ht="24.75" customHeight="1" x14ac:dyDescent="0.25">
      <c r="A176" s="68"/>
      <c r="B176" s="71"/>
      <c r="C176" s="73" t="s">
        <v>73</v>
      </c>
      <c r="D176" s="74" t="s">
        <v>71</v>
      </c>
      <c r="E176" s="75">
        <v>13</v>
      </c>
      <c r="F176" s="34">
        <v>3087.5</v>
      </c>
      <c r="G176" s="27">
        <v>3250</v>
      </c>
      <c r="H176" s="27">
        <v>3412.5</v>
      </c>
      <c r="I176" s="17"/>
      <c r="J176" s="17"/>
      <c r="K176" s="23">
        <f t="shared" si="32"/>
        <v>3250</v>
      </c>
      <c r="L176" s="22">
        <f t="shared" si="33"/>
        <v>3</v>
      </c>
      <c r="M176" s="26">
        <f t="shared" si="34"/>
        <v>162.5</v>
      </c>
      <c r="N176" s="26">
        <f t="shared" si="35"/>
        <v>5</v>
      </c>
      <c r="O176" s="22" t="str">
        <f t="shared" si="36"/>
        <v>ОДНОРОДНЫЕ</v>
      </c>
      <c r="P176" s="23">
        <f t="shared" si="37"/>
        <v>42250</v>
      </c>
    </row>
    <row r="177" spans="1:16" s="10" customFormat="1" ht="13.15" customHeight="1" x14ac:dyDescent="0.25">
      <c r="A177" s="66">
        <v>27</v>
      </c>
      <c r="B177" s="69" t="s">
        <v>57</v>
      </c>
      <c r="C177" s="73" t="s">
        <v>28</v>
      </c>
      <c r="D177" s="74" t="s">
        <v>71</v>
      </c>
      <c r="E177" s="75">
        <v>171</v>
      </c>
      <c r="F177" s="34">
        <v>134.62</v>
      </c>
      <c r="G177" s="27">
        <v>141.69999999999999</v>
      </c>
      <c r="H177" s="27">
        <v>148.79</v>
      </c>
      <c r="I177" s="17"/>
      <c r="J177" s="17"/>
      <c r="K177" s="23">
        <f t="shared" si="32"/>
        <v>141.70333333333335</v>
      </c>
      <c r="L177" s="22">
        <f t="shared" si="33"/>
        <v>3</v>
      </c>
      <c r="M177" s="26">
        <f t="shared" si="34"/>
        <v>7.0850005880968876</v>
      </c>
      <c r="N177" s="26">
        <f t="shared" si="35"/>
        <v>4.9998827984029219</v>
      </c>
      <c r="O177" s="22" t="str">
        <f t="shared" si="36"/>
        <v>ОДНОРОДНЫЕ</v>
      </c>
      <c r="P177" s="23">
        <f t="shared" si="37"/>
        <v>24231.270000000004</v>
      </c>
    </row>
    <row r="178" spans="1:16" s="10" customFormat="1" ht="13.15" customHeight="1" x14ac:dyDescent="0.25">
      <c r="A178" s="67"/>
      <c r="B178" s="70"/>
      <c r="C178" s="73" t="s">
        <v>72</v>
      </c>
      <c r="D178" s="74" t="s">
        <v>71</v>
      </c>
      <c r="E178" s="75">
        <v>171</v>
      </c>
      <c r="F178" s="34">
        <v>16.059999999999999</v>
      </c>
      <c r="G178" s="27">
        <v>16.899999999999999</v>
      </c>
      <c r="H178" s="27">
        <v>17.75</v>
      </c>
      <c r="I178" s="17"/>
      <c r="J178" s="17"/>
      <c r="K178" s="23">
        <f t="shared" si="32"/>
        <v>16.903333333333332</v>
      </c>
      <c r="L178" s="22">
        <f t="shared" si="33"/>
        <v>3</v>
      </c>
      <c r="M178" s="26">
        <f t="shared" si="34"/>
        <v>0.84500493095208296</v>
      </c>
      <c r="N178" s="26">
        <f t="shared" si="35"/>
        <v>4.9990431726607154</v>
      </c>
      <c r="O178" s="22" t="str">
        <f t="shared" si="36"/>
        <v>ОДНОРОДНЫЕ</v>
      </c>
      <c r="P178" s="23">
        <f t="shared" si="37"/>
        <v>2890.47</v>
      </c>
    </row>
    <row r="179" spans="1:16" s="10" customFormat="1" ht="13.15" customHeight="1" x14ac:dyDescent="0.25">
      <c r="A179" s="67"/>
      <c r="B179" s="70"/>
      <c r="C179" s="73" t="s">
        <v>30</v>
      </c>
      <c r="D179" s="74" t="s">
        <v>71</v>
      </c>
      <c r="E179" s="75">
        <v>171</v>
      </c>
      <c r="F179" s="34">
        <v>29.64</v>
      </c>
      <c r="G179" s="27">
        <v>31.2</v>
      </c>
      <c r="H179" s="27">
        <v>32.76</v>
      </c>
      <c r="I179" s="17"/>
      <c r="J179" s="17"/>
      <c r="K179" s="23">
        <f t="shared" si="32"/>
        <v>31.2</v>
      </c>
      <c r="L179" s="22">
        <f t="shared" si="33"/>
        <v>3</v>
      </c>
      <c r="M179" s="26">
        <f t="shared" si="34"/>
        <v>1.5599999999999987</v>
      </c>
      <c r="N179" s="26">
        <f t="shared" si="35"/>
        <v>4.9999999999999964</v>
      </c>
      <c r="O179" s="22" t="str">
        <f t="shared" si="36"/>
        <v>ОДНОРОДНЫЕ</v>
      </c>
      <c r="P179" s="23">
        <f t="shared" si="37"/>
        <v>5335.2</v>
      </c>
    </row>
    <row r="180" spans="1:16" s="10" customFormat="1" ht="13.15" customHeight="1" x14ac:dyDescent="0.25">
      <c r="A180" s="67"/>
      <c r="B180" s="70"/>
      <c r="C180" s="73" t="s">
        <v>31</v>
      </c>
      <c r="D180" s="74" t="s">
        <v>71</v>
      </c>
      <c r="E180" s="75">
        <v>171</v>
      </c>
      <c r="F180" s="34">
        <v>91.39</v>
      </c>
      <c r="G180" s="27">
        <v>96.2</v>
      </c>
      <c r="H180" s="27">
        <v>101.01</v>
      </c>
      <c r="I180" s="17"/>
      <c r="J180" s="17"/>
      <c r="K180" s="23">
        <f t="shared" si="32"/>
        <v>96.2</v>
      </c>
      <c r="L180" s="22">
        <f t="shared" si="33"/>
        <v>3</v>
      </c>
      <c r="M180" s="26">
        <f t="shared" si="34"/>
        <v>4.8100000000000023</v>
      </c>
      <c r="N180" s="26">
        <f t="shared" si="35"/>
        <v>5.0000000000000027</v>
      </c>
      <c r="O180" s="22" t="str">
        <f t="shared" si="36"/>
        <v>ОДНОРОДНЫЕ</v>
      </c>
      <c r="P180" s="23">
        <f t="shared" si="37"/>
        <v>16450.2</v>
      </c>
    </row>
    <row r="181" spans="1:16" s="10" customFormat="1" ht="13.15" customHeight="1" x14ac:dyDescent="0.25">
      <c r="A181" s="67"/>
      <c r="B181" s="70"/>
      <c r="C181" s="73" t="s">
        <v>32</v>
      </c>
      <c r="D181" s="74" t="s">
        <v>71</v>
      </c>
      <c r="E181" s="75">
        <v>171</v>
      </c>
      <c r="F181" s="34">
        <v>59.28</v>
      </c>
      <c r="G181" s="27">
        <v>62.4</v>
      </c>
      <c r="H181" s="27">
        <v>65.52</v>
      </c>
      <c r="I181" s="17"/>
      <c r="J181" s="17"/>
      <c r="K181" s="23">
        <f t="shared" si="32"/>
        <v>62.4</v>
      </c>
      <c r="L181" s="22">
        <f t="shared" si="33"/>
        <v>3</v>
      </c>
      <c r="M181" s="26">
        <f t="shared" si="34"/>
        <v>3.1199999999999974</v>
      </c>
      <c r="N181" s="26">
        <f t="shared" si="35"/>
        <v>4.9999999999999964</v>
      </c>
      <c r="O181" s="22" t="str">
        <f t="shared" si="36"/>
        <v>ОДНОРОДНЫЕ</v>
      </c>
      <c r="P181" s="23">
        <f t="shared" si="37"/>
        <v>10670.4</v>
      </c>
    </row>
    <row r="182" spans="1:16" s="10" customFormat="1" ht="13.15" customHeight="1" x14ac:dyDescent="0.25">
      <c r="A182" s="67"/>
      <c r="B182" s="70"/>
      <c r="C182" s="73" t="s">
        <v>33</v>
      </c>
      <c r="D182" s="74" t="s">
        <v>71</v>
      </c>
      <c r="E182" s="75">
        <v>171</v>
      </c>
      <c r="F182" s="34">
        <v>58.05</v>
      </c>
      <c r="G182" s="27">
        <v>61.1</v>
      </c>
      <c r="H182" s="27">
        <v>64.16</v>
      </c>
      <c r="I182" s="17"/>
      <c r="J182" s="17"/>
      <c r="K182" s="23">
        <f t="shared" si="32"/>
        <v>61.103333333333332</v>
      </c>
      <c r="L182" s="22">
        <f t="shared" si="33"/>
        <v>3</v>
      </c>
      <c r="M182" s="26">
        <f t="shared" si="34"/>
        <v>3.0550013638840379</v>
      </c>
      <c r="N182" s="26">
        <f t="shared" si="35"/>
        <v>4.9997294701064394</v>
      </c>
      <c r="O182" s="22" t="str">
        <f t="shared" si="36"/>
        <v>ОДНОРОДНЫЕ</v>
      </c>
      <c r="P182" s="23">
        <f t="shared" si="37"/>
        <v>10448.67</v>
      </c>
    </row>
    <row r="183" spans="1:16" s="10" customFormat="1" ht="13.15" customHeight="1" x14ac:dyDescent="0.25">
      <c r="A183" s="67"/>
      <c r="B183" s="70"/>
      <c r="C183" s="73" t="s">
        <v>34</v>
      </c>
      <c r="D183" s="74" t="s">
        <v>71</v>
      </c>
      <c r="E183" s="75">
        <v>171</v>
      </c>
      <c r="F183" s="34">
        <v>12.35</v>
      </c>
      <c r="G183" s="27">
        <v>13</v>
      </c>
      <c r="H183" s="27">
        <v>13.65</v>
      </c>
      <c r="I183" s="17"/>
      <c r="J183" s="17"/>
      <c r="K183" s="23">
        <f t="shared" si="32"/>
        <v>13</v>
      </c>
      <c r="L183" s="22">
        <f t="shared" si="33"/>
        <v>3</v>
      </c>
      <c r="M183" s="26">
        <f t="shared" si="34"/>
        <v>0.65000000000000036</v>
      </c>
      <c r="N183" s="26">
        <f t="shared" si="35"/>
        <v>5.0000000000000027</v>
      </c>
      <c r="O183" s="22" t="str">
        <f t="shared" si="36"/>
        <v>ОДНОРОДНЫЕ</v>
      </c>
      <c r="P183" s="23">
        <f t="shared" si="37"/>
        <v>2223</v>
      </c>
    </row>
    <row r="184" spans="1:16" s="10" customFormat="1" ht="13.15" customHeight="1" x14ac:dyDescent="0.25">
      <c r="A184" s="68"/>
      <c r="B184" s="71"/>
      <c r="C184" s="73" t="s">
        <v>35</v>
      </c>
      <c r="D184" s="74" t="s">
        <v>71</v>
      </c>
      <c r="E184" s="75">
        <v>171</v>
      </c>
      <c r="F184" s="34">
        <v>45.7</v>
      </c>
      <c r="G184" s="27">
        <v>48.1</v>
      </c>
      <c r="H184" s="27">
        <v>50.51</v>
      </c>
      <c r="I184" s="17"/>
      <c r="J184" s="17"/>
      <c r="K184" s="23">
        <f t="shared" si="32"/>
        <v>48.103333333333332</v>
      </c>
      <c r="L184" s="22">
        <f t="shared" si="33"/>
        <v>3</v>
      </c>
      <c r="M184" s="26">
        <f t="shared" si="34"/>
        <v>2.4050017325011059</v>
      </c>
      <c r="N184" s="26">
        <f t="shared" si="35"/>
        <v>4.9996571252881417</v>
      </c>
      <c r="O184" s="22" t="str">
        <f t="shared" si="36"/>
        <v>ОДНОРОДНЫЕ</v>
      </c>
      <c r="P184" s="23">
        <f t="shared" si="37"/>
        <v>8225.67</v>
      </c>
    </row>
    <row r="185" spans="1:16" s="10" customFormat="1" ht="13.15" customHeight="1" x14ac:dyDescent="0.25">
      <c r="A185" s="66">
        <v>28</v>
      </c>
      <c r="B185" s="69" t="s">
        <v>58</v>
      </c>
      <c r="C185" s="73" t="s">
        <v>28</v>
      </c>
      <c r="D185" s="74" t="s">
        <v>71</v>
      </c>
      <c r="E185" s="75">
        <v>5</v>
      </c>
      <c r="F185" s="34">
        <v>1437.54</v>
      </c>
      <c r="G185" s="27">
        <v>1513.2</v>
      </c>
      <c r="H185" s="27">
        <v>1588.86</v>
      </c>
      <c r="I185" s="17"/>
      <c r="J185" s="17"/>
      <c r="K185" s="23">
        <f t="shared" si="32"/>
        <v>1513.1999999999998</v>
      </c>
      <c r="L185" s="22">
        <f t="shared" si="33"/>
        <v>3</v>
      </c>
      <c r="M185" s="26">
        <f t="shared" si="34"/>
        <v>75.659999999999968</v>
      </c>
      <c r="N185" s="26">
        <f t="shared" si="35"/>
        <v>4.9999999999999982</v>
      </c>
      <c r="O185" s="22" t="str">
        <f t="shared" si="36"/>
        <v>ОДНОРОДНЫЕ</v>
      </c>
      <c r="P185" s="23">
        <f t="shared" si="37"/>
        <v>7565.9999999999991</v>
      </c>
    </row>
    <row r="186" spans="1:16" s="10" customFormat="1" ht="13.15" customHeight="1" x14ac:dyDescent="0.25">
      <c r="A186" s="67"/>
      <c r="B186" s="70"/>
      <c r="C186" s="73" t="s">
        <v>72</v>
      </c>
      <c r="D186" s="74" t="s">
        <v>71</v>
      </c>
      <c r="E186" s="75">
        <v>5</v>
      </c>
      <c r="F186" s="34">
        <v>16.059999999999999</v>
      </c>
      <c r="G186" s="27">
        <v>16.899999999999999</v>
      </c>
      <c r="H186" s="27">
        <v>17.75</v>
      </c>
      <c r="I186" s="17"/>
      <c r="J186" s="17"/>
      <c r="K186" s="23">
        <f t="shared" si="32"/>
        <v>16.903333333333332</v>
      </c>
      <c r="L186" s="22">
        <f t="shared" si="33"/>
        <v>3</v>
      </c>
      <c r="M186" s="26">
        <f t="shared" si="34"/>
        <v>0.84500493095208296</v>
      </c>
      <c r="N186" s="26">
        <f t="shared" si="35"/>
        <v>4.9990431726607154</v>
      </c>
      <c r="O186" s="22" t="str">
        <f t="shared" si="36"/>
        <v>ОДНОРОДНЫЕ</v>
      </c>
      <c r="P186" s="23">
        <f t="shared" si="37"/>
        <v>84.516666666666666</v>
      </c>
    </row>
    <row r="187" spans="1:16" s="10" customFormat="1" ht="24.75" customHeight="1" x14ac:dyDescent="0.25">
      <c r="A187" s="68"/>
      <c r="B187" s="71"/>
      <c r="C187" s="73" t="s">
        <v>37</v>
      </c>
      <c r="D187" s="74" t="s">
        <v>71</v>
      </c>
      <c r="E187" s="75">
        <v>5</v>
      </c>
      <c r="F187" s="34">
        <v>48.17</v>
      </c>
      <c r="G187" s="27">
        <v>50.7</v>
      </c>
      <c r="H187" s="27">
        <v>53.24</v>
      </c>
      <c r="I187" s="17"/>
      <c r="J187" s="17"/>
      <c r="K187" s="23">
        <f t="shared" si="32"/>
        <v>50.70333333333334</v>
      </c>
      <c r="L187" s="22">
        <f t="shared" si="33"/>
        <v>3</v>
      </c>
      <c r="M187" s="26">
        <f t="shared" si="34"/>
        <v>2.5350016436549572</v>
      </c>
      <c r="N187" s="26">
        <f t="shared" si="35"/>
        <v>4.9996745322233052</v>
      </c>
      <c r="O187" s="22" t="str">
        <f t="shared" si="36"/>
        <v>ОДНОРОДНЫЕ</v>
      </c>
      <c r="P187" s="23">
        <f t="shared" si="37"/>
        <v>253.51666666666671</v>
      </c>
    </row>
    <row r="188" spans="1:16" s="10" customFormat="1" ht="13.15" customHeight="1" x14ac:dyDescent="0.25">
      <c r="A188" s="66">
        <v>29</v>
      </c>
      <c r="B188" s="69" t="s">
        <v>59</v>
      </c>
      <c r="C188" s="73" t="s">
        <v>28</v>
      </c>
      <c r="D188" s="74" t="s">
        <v>71</v>
      </c>
      <c r="E188" s="75">
        <v>26</v>
      </c>
      <c r="F188" s="34">
        <v>482.89</v>
      </c>
      <c r="G188" s="27">
        <v>508.3</v>
      </c>
      <c r="H188" s="27">
        <v>533.72</v>
      </c>
      <c r="I188" s="17"/>
      <c r="J188" s="17"/>
      <c r="K188" s="23">
        <f t="shared" si="32"/>
        <v>508.30333333333334</v>
      </c>
      <c r="L188" s="22">
        <f t="shared" si="33"/>
        <v>3</v>
      </c>
      <c r="M188" s="26">
        <f t="shared" si="34"/>
        <v>25.415000163945198</v>
      </c>
      <c r="N188" s="26">
        <f t="shared" si="35"/>
        <v>4.999967243433094</v>
      </c>
      <c r="O188" s="22" t="str">
        <f t="shared" si="36"/>
        <v>ОДНОРОДНЫЕ</v>
      </c>
      <c r="P188" s="23">
        <f t="shared" si="37"/>
        <v>13215.886666666667</v>
      </c>
    </row>
    <row r="189" spans="1:16" s="10" customFormat="1" ht="13.15" customHeight="1" x14ac:dyDescent="0.25">
      <c r="A189" s="67"/>
      <c r="B189" s="70"/>
      <c r="C189" s="73" t="s">
        <v>72</v>
      </c>
      <c r="D189" s="74" t="s">
        <v>71</v>
      </c>
      <c r="E189" s="75">
        <v>26</v>
      </c>
      <c r="F189" s="34">
        <v>16.059999999999999</v>
      </c>
      <c r="G189" s="27">
        <v>16.899999999999999</v>
      </c>
      <c r="H189" s="27">
        <v>17.75</v>
      </c>
      <c r="I189" s="17"/>
      <c r="J189" s="17"/>
      <c r="K189" s="23">
        <f t="shared" si="32"/>
        <v>16.903333333333332</v>
      </c>
      <c r="L189" s="22">
        <f t="shared" si="33"/>
        <v>3</v>
      </c>
      <c r="M189" s="26">
        <f t="shared" si="34"/>
        <v>0.84500493095208296</v>
      </c>
      <c r="N189" s="26">
        <f t="shared" si="35"/>
        <v>4.9990431726607154</v>
      </c>
      <c r="O189" s="22" t="str">
        <f t="shared" si="36"/>
        <v>ОДНОРОДНЫЕ</v>
      </c>
      <c r="P189" s="23">
        <f t="shared" si="37"/>
        <v>439.48666666666662</v>
      </c>
    </row>
    <row r="190" spans="1:16" s="10" customFormat="1" ht="24.75" customHeight="1" x14ac:dyDescent="0.25">
      <c r="A190" s="68"/>
      <c r="B190" s="71"/>
      <c r="C190" s="73" t="s">
        <v>37</v>
      </c>
      <c r="D190" s="74" t="s">
        <v>71</v>
      </c>
      <c r="E190" s="75">
        <v>26</v>
      </c>
      <c r="F190" s="34">
        <v>48.17</v>
      </c>
      <c r="G190" s="27">
        <v>50.7</v>
      </c>
      <c r="H190" s="27">
        <v>53.24</v>
      </c>
      <c r="I190" s="17"/>
      <c r="J190" s="17"/>
      <c r="K190" s="23">
        <f t="shared" si="32"/>
        <v>50.70333333333334</v>
      </c>
      <c r="L190" s="22">
        <f t="shared" si="33"/>
        <v>3</v>
      </c>
      <c r="M190" s="26">
        <f t="shared" si="34"/>
        <v>2.5350016436549572</v>
      </c>
      <c r="N190" s="26">
        <f t="shared" si="35"/>
        <v>4.9996745322233052</v>
      </c>
      <c r="O190" s="22" t="str">
        <f t="shared" si="36"/>
        <v>ОДНОРОДНЫЕ</v>
      </c>
      <c r="P190" s="23">
        <f t="shared" si="37"/>
        <v>1318.2866666666669</v>
      </c>
    </row>
    <row r="191" spans="1:16" s="10" customFormat="1" ht="13.15" customHeight="1" x14ac:dyDescent="0.25">
      <c r="A191" s="66">
        <v>30</v>
      </c>
      <c r="B191" s="69" t="s">
        <v>60</v>
      </c>
      <c r="C191" s="73" t="s">
        <v>28</v>
      </c>
      <c r="D191" s="74" t="s">
        <v>71</v>
      </c>
      <c r="E191" s="75">
        <v>5</v>
      </c>
      <c r="F191" s="34">
        <v>216.13</v>
      </c>
      <c r="G191" s="27">
        <v>227.5</v>
      </c>
      <c r="H191" s="27">
        <v>238.88</v>
      </c>
      <c r="I191" s="17"/>
      <c r="J191" s="17"/>
      <c r="K191" s="23">
        <f t="shared" si="32"/>
        <v>227.50333333333333</v>
      </c>
      <c r="L191" s="22">
        <f t="shared" si="33"/>
        <v>3</v>
      </c>
      <c r="M191" s="26">
        <f t="shared" si="34"/>
        <v>11.375000366300361</v>
      </c>
      <c r="N191" s="26">
        <f t="shared" si="35"/>
        <v>4.9999269020089203</v>
      </c>
      <c r="O191" s="22" t="str">
        <f t="shared" si="36"/>
        <v>ОДНОРОДНЫЕ</v>
      </c>
      <c r="P191" s="23">
        <f t="shared" si="37"/>
        <v>1137.5166666666667</v>
      </c>
    </row>
    <row r="192" spans="1:16" s="10" customFormat="1" ht="13.15" customHeight="1" x14ac:dyDescent="0.25">
      <c r="A192" s="67"/>
      <c r="B192" s="70"/>
      <c r="C192" s="73" t="s">
        <v>72</v>
      </c>
      <c r="D192" s="74" t="s">
        <v>71</v>
      </c>
      <c r="E192" s="75">
        <v>5</v>
      </c>
      <c r="F192" s="34">
        <v>16.059999999999999</v>
      </c>
      <c r="G192" s="27">
        <v>16.899999999999999</v>
      </c>
      <c r="H192" s="27">
        <v>17.75</v>
      </c>
      <c r="I192" s="17"/>
      <c r="J192" s="17"/>
      <c r="K192" s="23">
        <f t="shared" si="32"/>
        <v>16.903333333333332</v>
      </c>
      <c r="L192" s="22">
        <f t="shared" si="33"/>
        <v>3</v>
      </c>
      <c r="M192" s="26">
        <f t="shared" si="34"/>
        <v>0.84500493095208296</v>
      </c>
      <c r="N192" s="26">
        <f t="shared" si="35"/>
        <v>4.9990431726607154</v>
      </c>
      <c r="O192" s="22" t="str">
        <f t="shared" si="36"/>
        <v>ОДНОРОДНЫЕ</v>
      </c>
      <c r="P192" s="23">
        <f t="shared" si="37"/>
        <v>84.516666666666666</v>
      </c>
    </row>
    <row r="193" spans="1:16" s="10" customFormat="1" ht="13.15" customHeight="1" x14ac:dyDescent="0.25">
      <c r="A193" s="67"/>
      <c r="B193" s="70"/>
      <c r="C193" s="73" t="s">
        <v>30</v>
      </c>
      <c r="D193" s="74" t="s">
        <v>71</v>
      </c>
      <c r="E193" s="75">
        <v>5</v>
      </c>
      <c r="F193" s="34">
        <v>29.64</v>
      </c>
      <c r="G193" s="27">
        <v>31.2</v>
      </c>
      <c r="H193" s="27">
        <v>32.76</v>
      </c>
      <c r="I193" s="17"/>
      <c r="J193" s="17"/>
      <c r="K193" s="23">
        <f t="shared" si="32"/>
        <v>31.2</v>
      </c>
      <c r="L193" s="22">
        <f t="shared" si="33"/>
        <v>3</v>
      </c>
      <c r="M193" s="26">
        <f t="shared" si="34"/>
        <v>1.5599999999999987</v>
      </c>
      <c r="N193" s="26">
        <f t="shared" si="35"/>
        <v>4.9999999999999964</v>
      </c>
      <c r="O193" s="22" t="str">
        <f t="shared" si="36"/>
        <v>ОДНОРОДНЫЕ</v>
      </c>
      <c r="P193" s="23">
        <f t="shared" si="37"/>
        <v>156</v>
      </c>
    </row>
    <row r="194" spans="1:16" s="10" customFormat="1" ht="13.15" customHeight="1" x14ac:dyDescent="0.25">
      <c r="A194" s="67"/>
      <c r="B194" s="70"/>
      <c r="C194" s="73" t="s">
        <v>31</v>
      </c>
      <c r="D194" s="74" t="s">
        <v>71</v>
      </c>
      <c r="E194" s="75">
        <v>5</v>
      </c>
      <c r="F194" s="34">
        <v>91.39</v>
      </c>
      <c r="G194" s="27">
        <v>96.2</v>
      </c>
      <c r="H194" s="27">
        <v>101.01</v>
      </c>
      <c r="I194" s="17"/>
      <c r="J194" s="17"/>
      <c r="K194" s="23">
        <f t="shared" si="32"/>
        <v>96.2</v>
      </c>
      <c r="L194" s="22">
        <f t="shared" si="33"/>
        <v>3</v>
      </c>
      <c r="M194" s="26">
        <f t="shared" si="34"/>
        <v>4.8100000000000023</v>
      </c>
      <c r="N194" s="26">
        <f t="shared" si="35"/>
        <v>5.0000000000000027</v>
      </c>
      <c r="O194" s="22" t="str">
        <f t="shared" si="36"/>
        <v>ОДНОРОДНЫЕ</v>
      </c>
      <c r="P194" s="23">
        <f t="shared" si="37"/>
        <v>481</v>
      </c>
    </row>
    <row r="195" spans="1:16" s="10" customFormat="1" ht="13.15" customHeight="1" x14ac:dyDescent="0.25">
      <c r="A195" s="67"/>
      <c r="B195" s="70"/>
      <c r="C195" s="73" t="s">
        <v>32</v>
      </c>
      <c r="D195" s="74" t="s">
        <v>71</v>
      </c>
      <c r="E195" s="75">
        <v>5</v>
      </c>
      <c r="F195" s="34">
        <v>59.28</v>
      </c>
      <c r="G195" s="27">
        <v>62.4</v>
      </c>
      <c r="H195" s="27">
        <v>65.52</v>
      </c>
      <c r="I195" s="17"/>
      <c r="J195" s="17"/>
      <c r="K195" s="23">
        <f t="shared" si="32"/>
        <v>62.4</v>
      </c>
      <c r="L195" s="22">
        <f t="shared" si="33"/>
        <v>3</v>
      </c>
      <c r="M195" s="26">
        <f t="shared" si="34"/>
        <v>3.1199999999999974</v>
      </c>
      <c r="N195" s="26">
        <f t="shared" si="35"/>
        <v>4.9999999999999964</v>
      </c>
      <c r="O195" s="22" t="str">
        <f t="shared" si="36"/>
        <v>ОДНОРОДНЫЕ</v>
      </c>
      <c r="P195" s="23">
        <f t="shared" si="37"/>
        <v>312</v>
      </c>
    </row>
    <row r="196" spans="1:16" s="10" customFormat="1" ht="13.15" customHeight="1" x14ac:dyDescent="0.25">
      <c r="A196" s="67"/>
      <c r="B196" s="70"/>
      <c r="C196" s="73" t="s">
        <v>33</v>
      </c>
      <c r="D196" s="74" t="s">
        <v>71</v>
      </c>
      <c r="E196" s="75">
        <v>5</v>
      </c>
      <c r="F196" s="34">
        <v>58.05</v>
      </c>
      <c r="G196" s="27">
        <v>61.1</v>
      </c>
      <c r="H196" s="27">
        <v>64.16</v>
      </c>
      <c r="I196" s="17"/>
      <c r="J196" s="17"/>
      <c r="K196" s="23">
        <f t="shared" si="32"/>
        <v>61.103333333333332</v>
      </c>
      <c r="L196" s="22">
        <f t="shared" si="33"/>
        <v>3</v>
      </c>
      <c r="M196" s="26">
        <f t="shared" si="34"/>
        <v>3.0550013638840379</v>
      </c>
      <c r="N196" s="26">
        <f t="shared" si="35"/>
        <v>4.9997294701064394</v>
      </c>
      <c r="O196" s="22" t="str">
        <f t="shared" si="36"/>
        <v>ОДНОРОДНЫЕ</v>
      </c>
      <c r="P196" s="23">
        <f t="shared" si="37"/>
        <v>305.51666666666665</v>
      </c>
    </row>
    <row r="197" spans="1:16" s="10" customFormat="1" ht="13.15" customHeight="1" x14ac:dyDescent="0.25">
      <c r="A197" s="67"/>
      <c r="B197" s="70"/>
      <c r="C197" s="73" t="s">
        <v>34</v>
      </c>
      <c r="D197" s="74" t="s">
        <v>71</v>
      </c>
      <c r="E197" s="75">
        <v>5</v>
      </c>
      <c r="F197" s="34">
        <v>12.35</v>
      </c>
      <c r="G197" s="27">
        <v>13</v>
      </c>
      <c r="H197" s="27">
        <v>13.65</v>
      </c>
      <c r="I197" s="17"/>
      <c r="J197" s="17"/>
      <c r="K197" s="23">
        <f t="shared" si="32"/>
        <v>13</v>
      </c>
      <c r="L197" s="22">
        <f t="shared" si="33"/>
        <v>3</v>
      </c>
      <c r="M197" s="26">
        <f t="shared" si="34"/>
        <v>0.65000000000000036</v>
      </c>
      <c r="N197" s="26">
        <f t="shared" si="35"/>
        <v>5.0000000000000027</v>
      </c>
      <c r="O197" s="22" t="str">
        <f t="shared" si="36"/>
        <v>ОДНОРОДНЫЕ</v>
      </c>
      <c r="P197" s="23">
        <f t="shared" si="37"/>
        <v>65</v>
      </c>
    </row>
    <row r="198" spans="1:16" s="10" customFormat="1" ht="13.15" customHeight="1" x14ac:dyDescent="0.25">
      <c r="A198" s="68"/>
      <c r="B198" s="71"/>
      <c r="C198" s="73" t="s">
        <v>35</v>
      </c>
      <c r="D198" s="74" t="s">
        <v>71</v>
      </c>
      <c r="E198" s="75">
        <v>5</v>
      </c>
      <c r="F198" s="34">
        <v>45.7</v>
      </c>
      <c r="G198" s="27">
        <v>48.1</v>
      </c>
      <c r="H198" s="27">
        <v>50.51</v>
      </c>
      <c r="I198" s="17"/>
      <c r="J198" s="17"/>
      <c r="K198" s="23">
        <f t="shared" si="32"/>
        <v>48.103333333333332</v>
      </c>
      <c r="L198" s="22">
        <f t="shared" si="33"/>
        <v>3</v>
      </c>
      <c r="M198" s="26">
        <f t="shared" si="34"/>
        <v>2.4050017325011059</v>
      </c>
      <c r="N198" s="26">
        <f t="shared" si="35"/>
        <v>4.9996571252881417</v>
      </c>
      <c r="O198" s="22" t="str">
        <f t="shared" si="36"/>
        <v>ОДНОРОДНЫЕ</v>
      </c>
      <c r="P198" s="23">
        <f t="shared" si="37"/>
        <v>240.51666666666665</v>
      </c>
    </row>
    <row r="199" spans="1:16" s="10" customFormat="1" ht="13.15" customHeight="1" x14ac:dyDescent="0.25">
      <c r="A199" s="66">
        <v>31</v>
      </c>
      <c r="B199" s="69" t="s">
        <v>61</v>
      </c>
      <c r="C199" s="73" t="s">
        <v>28</v>
      </c>
      <c r="D199" s="74" t="s">
        <v>71</v>
      </c>
      <c r="E199" s="75">
        <v>10</v>
      </c>
      <c r="F199" s="34">
        <v>519.94000000000005</v>
      </c>
      <c r="G199" s="27">
        <v>547.29999999999995</v>
      </c>
      <c r="H199" s="27">
        <v>574.66999999999996</v>
      </c>
      <c r="I199" s="17"/>
      <c r="J199" s="17"/>
      <c r="K199" s="23">
        <f t="shared" si="32"/>
        <v>547.30333333333328</v>
      </c>
      <c r="L199" s="22">
        <f t="shared" si="33"/>
        <v>3</v>
      </c>
      <c r="M199" s="26">
        <f t="shared" si="34"/>
        <v>27.365000152262574</v>
      </c>
      <c r="N199" s="26">
        <f t="shared" si="35"/>
        <v>4.9999695754814653</v>
      </c>
      <c r="O199" s="22" t="str">
        <f t="shared" si="36"/>
        <v>ОДНОРОДНЫЕ</v>
      </c>
      <c r="P199" s="23">
        <f t="shared" si="37"/>
        <v>5473.0333333333328</v>
      </c>
    </row>
    <row r="200" spans="1:16" s="10" customFormat="1" ht="38.25" customHeight="1" x14ac:dyDescent="0.25">
      <c r="A200" s="68"/>
      <c r="B200" s="71"/>
      <c r="C200" s="73" t="s">
        <v>72</v>
      </c>
      <c r="D200" s="74" t="s">
        <v>71</v>
      </c>
      <c r="E200" s="75">
        <v>10</v>
      </c>
      <c r="F200" s="34">
        <v>16.059999999999999</v>
      </c>
      <c r="G200" s="27">
        <v>16.899999999999999</v>
      </c>
      <c r="H200" s="27">
        <v>17.75</v>
      </c>
      <c r="I200" s="17"/>
      <c r="J200" s="17"/>
      <c r="K200" s="23">
        <f t="shared" si="32"/>
        <v>16.903333333333332</v>
      </c>
      <c r="L200" s="22">
        <f t="shared" si="33"/>
        <v>3</v>
      </c>
      <c r="M200" s="26">
        <f t="shared" si="34"/>
        <v>0.84500493095208296</v>
      </c>
      <c r="N200" s="26">
        <f t="shared" si="35"/>
        <v>4.9990431726607154</v>
      </c>
      <c r="O200" s="22" t="str">
        <f t="shared" si="36"/>
        <v>ОДНОРОДНЫЕ</v>
      </c>
      <c r="P200" s="23">
        <f t="shared" si="37"/>
        <v>169.03333333333333</v>
      </c>
    </row>
    <row r="201" spans="1:16" s="10" customFormat="1" ht="13.15" customHeight="1" x14ac:dyDescent="0.25">
      <c r="A201" s="66">
        <v>32</v>
      </c>
      <c r="B201" s="69" t="s">
        <v>62</v>
      </c>
      <c r="C201" s="73" t="s">
        <v>28</v>
      </c>
      <c r="D201" s="74" t="s">
        <v>71</v>
      </c>
      <c r="E201" s="75">
        <v>10</v>
      </c>
      <c r="F201" s="34">
        <v>1437.54</v>
      </c>
      <c r="G201" s="27">
        <v>1513.2</v>
      </c>
      <c r="H201" s="27">
        <v>1588.86</v>
      </c>
      <c r="I201" s="17"/>
      <c r="J201" s="17"/>
      <c r="K201" s="23">
        <f t="shared" si="32"/>
        <v>1513.1999999999998</v>
      </c>
      <c r="L201" s="22">
        <f t="shared" si="33"/>
        <v>3</v>
      </c>
      <c r="M201" s="26">
        <f t="shared" si="34"/>
        <v>75.659999999999968</v>
      </c>
      <c r="N201" s="26">
        <f t="shared" si="35"/>
        <v>4.9999999999999982</v>
      </c>
      <c r="O201" s="22" t="str">
        <f t="shared" si="36"/>
        <v>ОДНОРОДНЫЕ</v>
      </c>
      <c r="P201" s="23">
        <f t="shared" si="37"/>
        <v>15131.999999999998</v>
      </c>
    </row>
    <row r="202" spans="1:16" s="10" customFormat="1" ht="13.15" customHeight="1" x14ac:dyDescent="0.25">
      <c r="A202" s="67"/>
      <c r="B202" s="70"/>
      <c r="C202" s="73" t="s">
        <v>72</v>
      </c>
      <c r="D202" s="74" t="s">
        <v>71</v>
      </c>
      <c r="E202" s="75">
        <v>10</v>
      </c>
      <c r="F202" s="34">
        <v>16.059999999999999</v>
      </c>
      <c r="G202" s="27">
        <v>16.899999999999999</v>
      </c>
      <c r="H202" s="27">
        <v>17.75</v>
      </c>
      <c r="I202" s="17"/>
      <c r="J202" s="17"/>
      <c r="K202" s="23">
        <f t="shared" si="32"/>
        <v>16.903333333333332</v>
      </c>
      <c r="L202" s="22">
        <f t="shared" si="33"/>
        <v>3</v>
      </c>
      <c r="M202" s="26">
        <f t="shared" si="34"/>
        <v>0.84500493095208296</v>
      </c>
      <c r="N202" s="26">
        <f t="shared" si="35"/>
        <v>4.9990431726607154</v>
      </c>
      <c r="O202" s="22" t="str">
        <f t="shared" si="36"/>
        <v>ОДНОРОДНЫЕ</v>
      </c>
      <c r="P202" s="23">
        <f t="shared" si="37"/>
        <v>169.03333333333333</v>
      </c>
    </row>
    <row r="203" spans="1:16" s="10" customFormat="1" ht="38.25" customHeight="1" x14ac:dyDescent="0.25">
      <c r="A203" s="68"/>
      <c r="B203" s="71"/>
      <c r="C203" s="73" t="s">
        <v>37</v>
      </c>
      <c r="D203" s="74" t="s">
        <v>71</v>
      </c>
      <c r="E203" s="75">
        <v>10</v>
      </c>
      <c r="F203" s="34">
        <v>48.17</v>
      </c>
      <c r="G203" s="27">
        <v>50.7</v>
      </c>
      <c r="H203" s="27">
        <v>53.24</v>
      </c>
      <c r="I203" s="17"/>
      <c r="J203" s="17"/>
      <c r="K203" s="23">
        <f t="shared" si="32"/>
        <v>50.70333333333334</v>
      </c>
      <c r="L203" s="22">
        <f t="shared" si="33"/>
        <v>3</v>
      </c>
      <c r="M203" s="26">
        <f t="shared" si="34"/>
        <v>2.5350016436549572</v>
      </c>
      <c r="N203" s="26">
        <f t="shared" si="35"/>
        <v>4.9996745322233052</v>
      </c>
      <c r="O203" s="22" t="str">
        <f t="shared" si="36"/>
        <v>ОДНОРОДНЫЕ</v>
      </c>
      <c r="P203" s="23">
        <f t="shared" si="37"/>
        <v>507.03333333333342</v>
      </c>
    </row>
    <row r="204" spans="1:16" s="10" customFormat="1" ht="13.15" customHeight="1" x14ac:dyDescent="0.25">
      <c r="A204" s="66">
        <v>33</v>
      </c>
      <c r="B204" s="69" t="s">
        <v>63</v>
      </c>
      <c r="C204" s="73" t="s">
        <v>28</v>
      </c>
      <c r="D204" s="74" t="s">
        <v>71</v>
      </c>
      <c r="E204" s="74">
        <v>5</v>
      </c>
      <c r="F204" s="34">
        <v>669.37</v>
      </c>
      <c r="G204" s="27">
        <v>704.6</v>
      </c>
      <c r="H204" s="27">
        <v>739.83</v>
      </c>
      <c r="I204" s="17"/>
      <c r="J204" s="17"/>
      <c r="K204" s="23">
        <f t="shared" si="32"/>
        <v>704.6</v>
      </c>
      <c r="L204" s="22">
        <f t="shared" si="33"/>
        <v>3</v>
      </c>
      <c r="M204" s="26">
        <f t="shared" si="34"/>
        <v>35.230000000000018</v>
      </c>
      <c r="N204" s="26">
        <f t="shared" si="35"/>
        <v>5.0000000000000027</v>
      </c>
      <c r="O204" s="22" t="str">
        <f t="shared" si="36"/>
        <v>ОДНОРОДНЫЕ</v>
      </c>
      <c r="P204" s="23">
        <f t="shared" si="37"/>
        <v>3523</v>
      </c>
    </row>
    <row r="205" spans="1:16" s="10" customFormat="1" ht="13.15" customHeight="1" x14ac:dyDescent="0.25">
      <c r="A205" s="67"/>
      <c r="B205" s="70"/>
      <c r="C205" s="73" t="s">
        <v>72</v>
      </c>
      <c r="D205" s="74" t="s">
        <v>71</v>
      </c>
      <c r="E205" s="74">
        <v>5</v>
      </c>
      <c r="F205" s="34">
        <v>16.059999999999999</v>
      </c>
      <c r="G205" s="27">
        <v>16.899999999999999</v>
      </c>
      <c r="H205" s="27">
        <v>17.75</v>
      </c>
      <c r="I205" s="17"/>
      <c r="J205" s="17"/>
      <c r="K205" s="23">
        <f t="shared" ref="K205:K306" si="38">AVERAGE(F205:J205)</f>
        <v>16.903333333333332</v>
      </c>
      <c r="L205" s="22">
        <f t="shared" ref="L205:L306" si="39">COUNT(F205:J205)</f>
        <v>3</v>
      </c>
      <c r="M205" s="26">
        <f t="shared" ref="M205:M306" si="40">STDEV(F205:J205)</f>
        <v>0.84500493095208296</v>
      </c>
      <c r="N205" s="26">
        <f t="shared" ref="N205:N306" si="41">M205/K205*100</f>
        <v>4.9990431726607154</v>
      </c>
      <c r="O205" s="22" t="str">
        <f t="shared" ref="O205:O306" si="42">IF(N205&lt;33,"ОДНОРОДНЫЕ","НЕОДНОРОДНЫЕ")</f>
        <v>ОДНОРОДНЫЕ</v>
      </c>
      <c r="P205" s="23">
        <f t="shared" ref="P205:P306" si="43">E205*K205</f>
        <v>84.516666666666666</v>
      </c>
    </row>
    <row r="206" spans="1:16" s="10" customFormat="1" ht="13.15" customHeight="1" x14ac:dyDescent="0.25">
      <c r="A206" s="67"/>
      <c r="B206" s="70"/>
      <c r="C206" s="73" t="s">
        <v>37</v>
      </c>
      <c r="D206" s="74" t="s">
        <v>71</v>
      </c>
      <c r="E206" s="74">
        <v>5</v>
      </c>
      <c r="F206" s="34">
        <v>2964</v>
      </c>
      <c r="G206" s="27">
        <v>3120</v>
      </c>
      <c r="H206" s="27">
        <v>3276</v>
      </c>
      <c r="I206" s="17"/>
      <c r="J206" s="17"/>
      <c r="K206" s="23">
        <f t="shared" si="38"/>
        <v>3120</v>
      </c>
      <c r="L206" s="22">
        <f t="shared" si="39"/>
        <v>3</v>
      </c>
      <c r="M206" s="26">
        <f t="shared" si="40"/>
        <v>156</v>
      </c>
      <c r="N206" s="26">
        <f t="shared" si="41"/>
        <v>5</v>
      </c>
      <c r="O206" s="22" t="str">
        <f t="shared" si="42"/>
        <v>ОДНОРОДНЫЕ</v>
      </c>
      <c r="P206" s="23">
        <f t="shared" si="43"/>
        <v>15600</v>
      </c>
    </row>
    <row r="207" spans="1:16" s="10" customFormat="1" ht="24.75" customHeight="1" x14ac:dyDescent="0.25">
      <c r="A207" s="68"/>
      <c r="B207" s="71"/>
      <c r="C207" s="73" t="s">
        <v>73</v>
      </c>
      <c r="D207" s="74" t="s">
        <v>71</v>
      </c>
      <c r="E207" s="74">
        <v>1</v>
      </c>
      <c r="F207" s="34">
        <v>48.17</v>
      </c>
      <c r="G207" s="27">
        <v>50.7</v>
      </c>
      <c r="H207" s="27">
        <v>53.24</v>
      </c>
      <c r="I207" s="17"/>
      <c r="J207" s="17"/>
      <c r="K207" s="23">
        <f t="shared" si="38"/>
        <v>50.70333333333334</v>
      </c>
      <c r="L207" s="22">
        <f t="shared" si="39"/>
        <v>3</v>
      </c>
      <c r="M207" s="26">
        <f t="shared" si="40"/>
        <v>2.5350016436549572</v>
      </c>
      <c r="N207" s="26">
        <f t="shared" si="41"/>
        <v>4.9996745322233052</v>
      </c>
      <c r="O207" s="22" t="str">
        <f t="shared" si="42"/>
        <v>ОДНОРОДНЫЕ</v>
      </c>
      <c r="P207" s="23">
        <f t="shared" si="43"/>
        <v>50.70333333333334</v>
      </c>
    </row>
    <row r="208" spans="1:16" s="10" customFormat="1" ht="13.15" customHeight="1" x14ac:dyDescent="0.25">
      <c r="A208" s="66">
        <v>34</v>
      </c>
      <c r="B208" s="69" t="s">
        <v>82</v>
      </c>
      <c r="C208" s="73" t="s">
        <v>28</v>
      </c>
      <c r="D208" s="74" t="s">
        <v>71</v>
      </c>
      <c r="E208" s="75">
        <v>5</v>
      </c>
      <c r="F208" s="34">
        <v>134.62</v>
      </c>
      <c r="G208" s="27">
        <v>141.69999999999999</v>
      </c>
      <c r="H208" s="27">
        <v>148.79</v>
      </c>
      <c r="I208" s="17"/>
      <c r="J208" s="17"/>
      <c r="K208" s="23">
        <f t="shared" si="38"/>
        <v>141.70333333333335</v>
      </c>
      <c r="L208" s="22">
        <f t="shared" si="39"/>
        <v>3</v>
      </c>
      <c r="M208" s="26">
        <f t="shared" si="40"/>
        <v>7.0850005880968876</v>
      </c>
      <c r="N208" s="26">
        <f t="shared" si="41"/>
        <v>4.9998827984029219</v>
      </c>
      <c r="O208" s="22" t="str">
        <f t="shared" si="42"/>
        <v>ОДНОРОДНЫЕ</v>
      </c>
      <c r="P208" s="23">
        <f t="shared" si="43"/>
        <v>708.51666666666677</v>
      </c>
    </row>
    <row r="209" spans="1:16" s="10" customFormat="1" ht="13.15" customHeight="1" x14ac:dyDescent="0.25">
      <c r="A209" s="67"/>
      <c r="B209" s="70"/>
      <c r="C209" s="73" t="s">
        <v>72</v>
      </c>
      <c r="D209" s="74" t="s">
        <v>71</v>
      </c>
      <c r="E209" s="75">
        <v>5</v>
      </c>
      <c r="F209" s="34">
        <v>16.059999999999999</v>
      </c>
      <c r="G209" s="27">
        <v>16.899999999999999</v>
      </c>
      <c r="H209" s="27">
        <v>17.75</v>
      </c>
      <c r="I209" s="17"/>
      <c r="J209" s="17"/>
      <c r="K209" s="23">
        <f t="shared" si="38"/>
        <v>16.903333333333332</v>
      </c>
      <c r="L209" s="22">
        <f t="shared" si="39"/>
        <v>3</v>
      </c>
      <c r="M209" s="26">
        <f t="shared" si="40"/>
        <v>0.84500493095208296</v>
      </c>
      <c r="N209" s="26">
        <f t="shared" si="41"/>
        <v>4.9990431726607154</v>
      </c>
      <c r="O209" s="22" t="str">
        <f t="shared" si="42"/>
        <v>ОДНОРОДНЫЕ</v>
      </c>
      <c r="P209" s="23">
        <f t="shared" si="43"/>
        <v>84.516666666666666</v>
      </c>
    </row>
    <row r="210" spans="1:16" s="10" customFormat="1" ht="13.15" customHeight="1" x14ac:dyDescent="0.25">
      <c r="A210" s="67"/>
      <c r="B210" s="70"/>
      <c r="C210" s="73" t="s">
        <v>30</v>
      </c>
      <c r="D210" s="74" t="s">
        <v>71</v>
      </c>
      <c r="E210" s="75">
        <v>5</v>
      </c>
      <c r="F210" s="34">
        <v>29.64</v>
      </c>
      <c r="G210" s="27">
        <v>31.2</v>
      </c>
      <c r="H210" s="27">
        <v>32.76</v>
      </c>
      <c r="I210" s="17"/>
      <c r="J210" s="17"/>
      <c r="K210" s="23">
        <f t="shared" si="38"/>
        <v>31.2</v>
      </c>
      <c r="L210" s="22">
        <f t="shared" si="39"/>
        <v>3</v>
      </c>
      <c r="M210" s="26">
        <f t="shared" si="40"/>
        <v>1.5599999999999987</v>
      </c>
      <c r="N210" s="26">
        <f t="shared" si="41"/>
        <v>4.9999999999999964</v>
      </c>
      <c r="O210" s="22" t="str">
        <f t="shared" si="42"/>
        <v>ОДНОРОДНЫЕ</v>
      </c>
      <c r="P210" s="23">
        <f t="shared" si="43"/>
        <v>156</v>
      </c>
    </row>
    <row r="211" spans="1:16" s="10" customFormat="1" ht="13.15" customHeight="1" x14ac:dyDescent="0.25">
      <c r="A211" s="67"/>
      <c r="B211" s="70"/>
      <c r="C211" s="73" t="s">
        <v>31</v>
      </c>
      <c r="D211" s="74" t="s">
        <v>71</v>
      </c>
      <c r="E211" s="75">
        <v>5</v>
      </c>
      <c r="F211" s="34">
        <v>91.39</v>
      </c>
      <c r="G211" s="27">
        <v>96.2</v>
      </c>
      <c r="H211" s="27">
        <v>101.01</v>
      </c>
      <c r="I211" s="17"/>
      <c r="J211" s="17"/>
      <c r="K211" s="23">
        <f t="shared" si="38"/>
        <v>96.2</v>
      </c>
      <c r="L211" s="22">
        <f t="shared" si="39"/>
        <v>3</v>
      </c>
      <c r="M211" s="26">
        <f t="shared" si="40"/>
        <v>4.8100000000000023</v>
      </c>
      <c r="N211" s="26">
        <f t="shared" si="41"/>
        <v>5.0000000000000027</v>
      </c>
      <c r="O211" s="22" t="str">
        <f t="shared" si="42"/>
        <v>ОДНОРОДНЫЕ</v>
      </c>
      <c r="P211" s="23">
        <f t="shared" si="43"/>
        <v>481</v>
      </c>
    </row>
    <row r="212" spans="1:16" s="10" customFormat="1" ht="13.15" customHeight="1" x14ac:dyDescent="0.25">
      <c r="A212" s="67"/>
      <c r="B212" s="70"/>
      <c r="C212" s="73" t="s">
        <v>32</v>
      </c>
      <c r="D212" s="74" t="s">
        <v>71</v>
      </c>
      <c r="E212" s="75">
        <v>5</v>
      </c>
      <c r="F212" s="34">
        <v>59.28</v>
      </c>
      <c r="G212" s="27">
        <v>62.4</v>
      </c>
      <c r="H212" s="27">
        <v>65.52</v>
      </c>
      <c r="I212" s="17"/>
      <c r="J212" s="17"/>
      <c r="K212" s="23">
        <f t="shared" si="38"/>
        <v>62.4</v>
      </c>
      <c r="L212" s="22">
        <f t="shared" si="39"/>
        <v>3</v>
      </c>
      <c r="M212" s="26">
        <f t="shared" si="40"/>
        <v>3.1199999999999974</v>
      </c>
      <c r="N212" s="26">
        <f t="shared" si="41"/>
        <v>4.9999999999999964</v>
      </c>
      <c r="O212" s="22" t="str">
        <f t="shared" si="42"/>
        <v>ОДНОРОДНЫЕ</v>
      </c>
      <c r="P212" s="23">
        <f t="shared" si="43"/>
        <v>312</v>
      </c>
    </row>
    <row r="213" spans="1:16" s="10" customFormat="1" ht="13.15" customHeight="1" x14ac:dyDescent="0.25">
      <c r="A213" s="67"/>
      <c r="B213" s="70"/>
      <c r="C213" s="73" t="s">
        <v>33</v>
      </c>
      <c r="D213" s="74" t="s">
        <v>71</v>
      </c>
      <c r="E213" s="75">
        <v>5</v>
      </c>
      <c r="F213" s="34">
        <v>58.05</v>
      </c>
      <c r="G213" s="27">
        <v>61.1</v>
      </c>
      <c r="H213" s="27">
        <v>64.16</v>
      </c>
      <c r="I213" s="17"/>
      <c r="J213" s="17"/>
      <c r="K213" s="23">
        <f t="shared" si="38"/>
        <v>61.103333333333332</v>
      </c>
      <c r="L213" s="22">
        <f t="shared" si="39"/>
        <v>3</v>
      </c>
      <c r="M213" s="26">
        <f t="shared" si="40"/>
        <v>3.0550013638840379</v>
      </c>
      <c r="N213" s="26">
        <f t="shared" si="41"/>
        <v>4.9997294701064394</v>
      </c>
      <c r="O213" s="22" t="str">
        <f t="shared" si="42"/>
        <v>ОДНОРОДНЫЕ</v>
      </c>
      <c r="P213" s="23">
        <f t="shared" si="43"/>
        <v>305.51666666666665</v>
      </c>
    </row>
    <row r="214" spans="1:16" s="10" customFormat="1" ht="13.15" customHeight="1" x14ac:dyDescent="0.25">
      <c r="A214" s="67"/>
      <c r="B214" s="70"/>
      <c r="C214" s="73" t="s">
        <v>34</v>
      </c>
      <c r="D214" s="74" t="s">
        <v>71</v>
      </c>
      <c r="E214" s="75">
        <v>5</v>
      </c>
      <c r="F214" s="34">
        <v>12.35</v>
      </c>
      <c r="G214" s="27">
        <v>13</v>
      </c>
      <c r="H214" s="27">
        <v>13.65</v>
      </c>
      <c r="I214" s="17"/>
      <c r="J214" s="17"/>
      <c r="K214" s="23">
        <f t="shared" si="38"/>
        <v>13</v>
      </c>
      <c r="L214" s="22">
        <f t="shared" si="39"/>
        <v>3</v>
      </c>
      <c r="M214" s="26">
        <f t="shared" si="40"/>
        <v>0.65000000000000036</v>
      </c>
      <c r="N214" s="26">
        <f t="shared" si="41"/>
        <v>5.0000000000000027</v>
      </c>
      <c r="O214" s="22" t="str">
        <f t="shared" si="42"/>
        <v>ОДНОРОДНЫЕ</v>
      </c>
      <c r="P214" s="23">
        <f t="shared" si="43"/>
        <v>65</v>
      </c>
    </row>
    <row r="215" spans="1:16" s="10" customFormat="1" ht="13.15" customHeight="1" x14ac:dyDescent="0.25">
      <c r="A215" s="68"/>
      <c r="B215" s="71"/>
      <c r="C215" s="73" t="s">
        <v>35</v>
      </c>
      <c r="D215" s="74" t="s">
        <v>71</v>
      </c>
      <c r="E215" s="75">
        <v>5</v>
      </c>
      <c r="F215" s="34">
        <v>45.7</v>
      </c>
      <c r="G215" s="27">
        <v>48.1</v>
      </c>
      <c r="H215" s="27">
        <v>50.51</v>
      </c>
      <c r="I215" s="17"/>
      <c r="J215" s="17"/>
      <c r="K215" s="23">
        <f t="shared" si="38"/>
        <v>48.103333333333332</v>
      </c>
      <c r="L215" s="22">
        <f t="shared" si="39"/>
        <v>3</v>
      </c>
      <c r="M215" s="26">
        <f t="shared" si="40"/>
        <v>2.4050017325011059</v>
      </c>
      <c r="N215" s="26">
        <f t="shared" si="41"/>
        <v>4.9996571252881417</v>
      </c>
      <c r="O215" s="22" t="str">
        <f t="shared" si="42"/>
        <v>ОДНОРОДНЫЕ</v>
      </c>
      <c r="P215" s="23">
        <f t="shared" si="43"/>
        <v>240.51666666666665</v>
      </c>
    </row>
    <row r="216" spans="1:16" s="10" customFormat="1" ht="13.15" customHeight="1" x14ac:dyDescent="0.25">
      <c r="A216" s="66">
        <v>35</v>
      </c>
      <c r="B216" s="69" t="s">
        <v>26</v>
      </c>
      <c r="C216" s="73" t="s">
        <v>28</v>
      </c>
      <c r="D216" s="74" t="s">
        <v>71</v>
      </c>
      <c r="E216" s="75">
        <v>83</v>
      </c>
      <c r="F216" s="34">
        <v>216.13</v>
      </c>
      <c r="G216" s="27">
        <v>227.5</v>
      </c>
      <c r="H216" s="27">
        <v>238.88</v>
      </c>
      <c r="I216" s="17"/>
      <c r="J216" s="17"/>
      <c r="K216" s="23">
        <f t="shared" si="38"/>
        <v>227.50333333333333</v>
      </c>
      <c r="L216" s="22">
        <f t="shared" si="39"/>
        <v>3</v>
      </c>
      <c r="M216" s="26">
        <f t="shared" si="40"/>
        <v>11.375000366300361</v>
      </c>
      <c r="N216" s="26">
        <f t="shared" si="41"/>
        <v>4.9999269020089203</v>
      </c>
      <c r="O216" s="22" t="str">
        <f t="shared" si="42"/>
        <v>ОДНОРОДНЫЕ</v>
      </c>
      <c r="P216" s="23">
        <f t="shared" si="43"/>
        <v>18882.776666666665</v>
      </c>
    </row>
    <row r="217" spans="1:16" s="10" customFormat="1" ht="13.15" customHeight="1" x14ac:dyDescent="0.25">
      <c r="A217" s="67"/>
      <c r="B217" s="70"/>
      <c r="C217" s="73" t="s">
        <v>72</v>
      </c>
      <c r="D217" s="74" t="s">
        <v>71</v>
      </c>
      <c r="E217" s="75">
        <v>83</v>
      </c>
      <c r="F217" s="34">
        <v>16.059999999999999</v>
      </c>
      <c r="G217" s="27">
        <v>16.899999999999999</v>
      </c>
      <c r="H217" s="27">
        <v>17.75</v>
      </c>
      <c r="I217" s="17"/>
      <c r="J217" s="17"/>
      <c r="K217" s="23">
        <f t="shared" si="38"/>
        <v>16.903333333333332</v>
      </c>
      <c r="L217" s="22">
        <f t="shared" si="39"/>
        <v>3</v>
      </c>
      <c r="M217" s="26">
        <f t="shared" si="40"/>
        <v>0.84500493095208296</v>
      </c>
      <c r="N217" s="26">
        <f t="shared" si="41"/>
        <v>4.9990431726607154</v>
      </c>
      <c r="O217" s="22" t="str">
        <f t="shared" si="42"/>
        <v>ОДНОРОДНЫЕ</v>
      </c>
      <c r="P217" s="23">
        <f t="shared" si="43"/>
        <v>1402.9766666666667</v>
      </c>
    </row>
    <row r="218" spans="1:16" s="10" customFormat="1" ht="13.15" customHeight="1" x14ac:dyDescent="0.25">
      <c r="A218" s="67"/>
      <c r="B218" s="70"/>
      <c r="C218" s="73" t="s">
        <v>30</v>
      </c>
      <c r="D218" s="74" t="s">
        <v>71</v>
      </c>
      <c r="E218" s="75">
        <v>83</v>
      </c>
      <c r="F218" s="34">
        <v>29.64</v>
      </c>
      <c r="G218" s="27">
        <v>31.2</v>
      </c>
      <c r="H218" s="27">
        <v>32.76</v>
      </c>
      <c r="I218" s="17"/>
      <c r="J218" s="17"/>
      <c r="K218" s="23">
        <f t="shared" si="38"/>
        <v>31.2</v>
      </c>
      <c r="L218" s="22">
        <f t="shared" si="39"/>
        <v>3</v>
      </c>
      <c r="M218" s="26">
        <f t="shared" si="40"/>
        <v>1.5599999999999987</v>
      </c>
      <c r="N218" s="26">
        <f t="shared" si="41"/>
        <v>4.9999999999999964</v>
      </c>
      <c r="O218" s="22" t="str">
        <f t="shared" si="42"/>
        <v>ОДНОРОДНЫЕ</v>
      </c>
      <c r="P218" s="23">
        <f t="shared" si="43"/>
        <v>2589.6</v>
      </c>
    </row>
    <row r="219" spans="1:16" s="10" customFormat="1" ht="13.15" customHeight="1" x14ac:dyDescent="0.25">
      <c r="A219" s="67"/>
      <c r="B219" s="70"/>
      <c r="C219" s="73" t="s">
        <v>31</v>
      </c>
      <c r="D219" s="74" t="s">
        <v>71</v>
      </c>
      <c r="E219" s="75">
        <v>83</v>
      </c>
      <c r="F219" s="34">
        <v>91.39</v>
      </c>
      <c r="G219" s="27">
        <v>96.2</v>
      </c>
      <c r="H219" s="27">
        <v>101.01</v>
      </c>
      <c r="I219" s="17"/>
      <c r="J219" s="17"/>
      <c r="K219" s="23">
        <f t="shared" si="38"/>
        <v>96.2</v>
      </c>
      <c r="L219" s="22">
        <f t="shared" si="39"/>
        <v>3</v>
      </c>
      <c r="M219" s="26">
        <f t="shared" si="40"/>
        <v>4.8100000000000023</v>
      </c>
      <c r="N219" s="26">
        <f t="shared" si="41"/>
        <v>5.0000000000000027</v>
      </c>
      <c r="O219" s="22" t="str">
        <f t="shared" si="42"/>
        <v>ОДНОРОДНЫЕ</v>
      </c>
      <c r="P219" s="23">
        <f t="shared" si="43"/>
        <v>7984.6</v>
      </c>
    </row>
    <row r="220" spans="1:16" s="10" customFormat="1" ht="13.15" customHeight="1" x14ac:dyDescent="0.25">
      <c r="A220" s="67"/>
      <c r="B220" s="70"/>
      <c r="C220" s="73" t="s">
        <v>32</v>
      </c>
      <c r="D220" s="74" t="s">
        <v>71</v>
      </c>
      <c r="E220" s="75">
        <v>83</v>
      </c>
      <c r="F220" s="34">
        <v>59.28</v>
      </c>
      <c r="G220" s="27">
        <v>62.4</v>
      </c>
      <c r="H220" s="27">
        <v>65.52</v>
      </c>
      <c r="I220" s="17"/>
      <c r="J220" s="17"/>
      <c r="K220" s="23">
        <f t="shared" si="38"/>
        <v>62.4</v>
      </c>
      <c r="L220" s="22">
        <f t="shared" si="39"/>
        <v>3</v>
      </c>
      <c r="M220" s="26">
        <f t="shared" si="40"/>
        <v>3.1199999999999974</v>
      </c>
      <c r="N220" s="26">
        <f t="shared" si="41"/>
        <v>4.9999999999999964</v>
      </c>
      <c r="O220" s="22" t="str">
        <f t="shared" si="42"/>
        <v>ОДНОРОДНЫЕ</v>
      </c>
      <c r="P220" s="23">
        <f t="shared" si="43"/>
        <v>5179.2</v>
      </c>
    </row>
    <row r="221" spans="1:16" s="10" customFormat="1" ht="13.15" customHeight="1" x14ac:dyDescent="0.25">
      <c r="A221" s="67"/>
      <c r="B221" s="70"/>
      <c r="C221" s="73" t="s">
        <v>33</v>
      </c>
      <c r="D221" s="74" t="s">
        <v>71</v>
      </c>
      <c r="E221" s="75">
        <v>83</v>
      </c>
      <c r="F221" s="34">
        <v>58.05</v>
      </c>
      <c r="G221" s="27">
        <v>61.1</v>
      </c>
      <c r="H221" s="27">
        <v>64.16</v>
      </c>
      <c r="I221" s="17"/>
      <c r="J221" s="17"/>
      <c r="K221" s="23">
        <f t="shared" si="38"/>
        <v>61.103333333333332</v>
      </c>
      <c r="L221" s="22">
        <f t="shared" si="39"/>
        <v>3</v>
      </c>
      <c r="M221" s="26">
        <f t="shared" si="40"/>
        <v>3.0550013638840379</v>
      </c>
      <c r="N221" s="26">
        <f t="shared" si="41"/>
        <v>4.9997294701064394</v>
      </c>
      <c r="O221" s="22" t="str">
        <f t="shared" si="42"/>
        <v>ОДНОРОДНЫЕ</v>
      </c>
      <c r="P221" s="23">
        <f t="shared" si="43"/>
        <v>5071.5766666666668</v>
      </c>
    </row>
    <row r="222" spans="1:16" s="10" customFormat="1" ht="13.15" customHeight="1" x14ac:dyDescent="0.25">
      <c r="A222" s="67"/>
      <c r="B222" s="70"/>
      <c r="C222" s="73" t="s">
        <v>34</v>
      </c>
      <c r="D222" s="74" t="s">
        <v>71</v>
      </c>
      <c r="E222" s="75">
        <v>83</v>
      </c>
      <c r="F222" s="34">
        <v>12.35</v>
      </c>
      <c r="G222" s="27">
        <v>13</v>
      </c>
      <c r="H222" s="27">
        <v>13.65</v>
      </c>
      <c r="I222" s="17"/>
      <c r="J222" s="17"/>
      <c r="K222" s="23">
        <f t="shared" si="38"/>
        <v>13</v>
      </c>
      <c r="L222" s="22">
        <f t="shared" si="39"/>
        <v>3</v>
      </c>
      <c r="M222" s="26">
        <f t="shared" si="40"/>
        <v>0.65000000000000036</v>
      </c>
      <c r="N222" s="26">
        <f t="shared" si="41"/>
        <v>5.0000000000000027</v>
      </c>
      <c r="O222" s="22" t="str">
        <f t="shared" si="42"/>
        <v>ОДНОРОДНЫЕ</v>
      </c>
      <c r="P222" s="23">
        <f t="shared" si="43"/>
        <v>1079</v>
      </c>
    </row>
    <row r="223" spans="1:16" s="10" customFormat="1" ht="13.15" customHeight="1" x14ac:dyDescent="0.25">
      <c r="A223" s="67"/>
      <c r="B223" s="70"/>
      <c r="C223" s="73" t="s">
        <v>35</v>
      </c>
      <c r="D223" s="74" t="s">
        <v>71</v>
      </c>
      <c r="E223" s="75">
        <v>83</v>
      </c>
      <c r="F223" s="34">
        <v>45.7</v>
      </c>
      <c r="G223" s="27">
        <v>48.1</v>
      </c>
      <c r="H223" s="27">
        <v>50.51</v>
      </c>
      <c r="I223" s="17"/>
      <c r="J223" s="17"/>
      <c r="K223" s="23">
        <f t="shared" si="38"/>
        <v>48.103333333333332</v>
      </c>
      <c r="L223" s="22">
        <f t="shared" si="39"/>
        <v>3</v>
      </c>
      <c r="M223" s="26">
        <f t="shared" si="40"/>
        <v>2.4050017325011059</v>
      </c>
      <c r="N223" s="26">
        <f t="shared" si="41"/>
        <v>4.9996571252881417</v>
      </c>
      <c r="O223" s="22" t="str">
        <f t="shared" si="42"/>
        <v>ОДНОРОДНЫЕ</v>
      </c>
      <c r="P223" s="23">
        <f t="shared" si="43"/>
        <v>3992.5766666666664</v>
      </c>
    </row>
    <row r="224" spans="1:16" s="10" customFormat="1" ht="12" customHeight="1" x14ac:dyDescent="0.25">
      <c r="A224" s="68"/>
      <c r="B224" s="71"/>
      <c r="C224" s="73" t="s">
        <v>37</v>
      </c>
      <c r="D224" s="74" t="s">
        <v>71</v>
      </c>
      <c r="E224" s="75">
        <v>83</v>
      </c>
      <c r="F224" s="34">
        <v>48.17</v>
      </c>
      <c r="G224" s="27">
        <v>50.7</v>
      </c>
      <c r="H224" s="27">
        <v>53.24</v>
      </c>
      <c r="I224" s="17"/>
      <c r="J224" s="17"/>
      <c r="K224" s="23">
        <f t="shared" si="38"/>
        <v>50.70333333333334</v>
      </c>
      <c r="L224" s="22">
        <f t="shared" si="39"/>
        <v>3</v>
      </c>
      <c r="M224" s="26">
        <f t="shared" si="40"/>
        <v>2.5350016436549572</v>
      </c>
      <c r="N224" s="26">
        <f t="shared" si="41"/>
        <v>4.9996745322233052</v>
      </c>
      <c r="O224" s="22" t="str">
        <f t="shared" si="42"/>
        <v>ОДНОРОДНЫЕ</v>
      </c>
      <c r="P224" s="23">
        <f t="shared" si="43"/>
        <v>4208.376666666667</v>
      </c>
    </row>
    <row r="225" spans="1:16" s="10" customFormat="1" ht="12" customHeight="1" x14ac:dyDescent="0.25">
      <c r="A225" s="66">
        <v>36</v>
      </c>
      <c r="B225" s="69" t="s">
        <v>83</v>
      </c>
      <c r="C225" s="73" t="s">
        <v>28</v>
      </c>
      <c r="D225" s="74" t="s">
        <v>71</v>
      </c>
      <c r="E225" s="75">
        <v>8</v>
      </c>
      <c r="F225" s="34">
        <v>216.13</v>
      </c>
      <c r="G225" s="27">
        <v>227.5</v>
      </c>
      <c r="H225" s="27">
        <v>238.88</v>
      </c>
      <c r="I225" s="17"/>
      <c r="J225" s="17"/>
      <c r="K225" s="23">
        <f t="shared" si="38"/>
        <v>227.50333333333333</v>
      </c>
      <c r="L225" s="29">
        <f t="shared" si="39"/>
        <v>3</v>
      </c>
      <c r="M225" s="26">
        <f t="shared" si="40"/>
        <v>11.375000366300361</v>
      </c>
      <c r="N225" s="26">
        <f t="shared" si="41"/>
        <v>4.9999269020089203</v>
      </c>
      <c r="O225" s="29" t="str">
        <f t="shared" si="42"/>
        <v>ОДНОРОДНЫЕ</v>
      </c>
      <c r="P225" s="23">
        <f t="shared" si="43"/>
        <v>1820.0266666666666</v>
      </c>
    </row>
    <row r="226" spans="1:16" s="10" customFormat="1" ht="12" customHeight="1" x14ac:dyDescent="0.25">
      <c r="A226" s="67"/>
      <c r="B226" s="70"/>
      <c r="C226" s="73" t="s">
        <v>29</v>
      </c>
      <c r="D226" s="74" t="s">
        <v>75</v>
      </c>
      <c r="E226" s="75">
        <v>8</v>
      </c>
      <c r="F226" s="34">
        <v>16.059999999999999</v>
      </c>
      <c r="G226" s="27">
        <v>16.899999999999999</v>
      </c>
      <c r="H226" s="27">
        <v>17.75</v>
      </c>
      <c r="I226" s="17"/>
      <c r="J226" s="17"/>
      <c r="K226" s="23">
        <f t="shared" si="38"/>
        <v>16.903333333333332</v>
      </c>
      <c r="L226" s="29">
        <f t="shared" si="39"/>
        <v>3</v>
      </c>
      <c r="M226" s="26">
        <f t="shared" si="40"/>
        <v>0.84500493095208296</v>
      </c>
      <c r="N226" s="26">
        <f t="shared" si="41"/>
        <v>4.9990431726607154</v>
      </c>
      <c r="O226" s="29" t="str">
        <f t="shared" si="42"/>
        <v>ОДНОРОДНЫЕ</v>
      </c>
      <c r="P226" s="23">
        <f t="shared" si="43"/>
        <v>135.22666666666666</v>
      </c>
    </row>
    <row r="227" spans="1:16" s="10" customFormat="1" ht="12" customHeight="1" x14ac:dyDescent="0.25">
      <c r="A227" s="67"/>
      <c r="B227" s="70"/>
      <c r="C227" s="73" t="s">
        <v>30</v>
      </c>
      <c r="D227" s="74" t="s">
        <v>71</v>
      </c>
      <c r="E227" s="75">
        <v>8</v>
      </c>
      <c r="F227" s="34">
        <v>58.06</v>
      </c>
      <c r="G227" s="27">
        <v>61.1</v>
      </c>
      <c r="H227" s="27">
        <v>64.16</v>
      </c>
      <c r="I227" s="17"/>
      <c r="J227" s="17"/>
      <c r="K227" s="23">
        <f t="shared" si="38"/>
        <v>61.106666666666662</v>
      </c>
      <c r="L227" s="29">
        <f t="shared" si="39"/>
        <v>3</v>
      </c>
      <c r="M227" s="26">
        <f t="shared" si="40"/>
        <v>3.0500054644759764</v>
      </c>
      <c r="N227" s="26">
        <f t="shared" si="41"/>
        <v>4.9912810350359642</v>
      </c>
      <c r="O227" s="29" t="str">
        <f t="shared" si="42"/>
        <v>ОДНОРОДНЫЕ</v>
      </c>
      <c r="P227" s="23">
        <f t="shared" si="43"/>
        <v>488.8533333333333</v>
      </c>
    </row>
    <row r="228" spans="1:16" s="10" customFormat="1" ht="12" customHeight="1" x14ac:dyDescent="0.25">
      <c r="A228" s="67"/>
      <c r="B228" s="70"/>
      <c r="C228" s="73" t="s">
        <v>35</v>
      </c>
      <c r="D228" s="74" t="s">
        <v>71</v>
      </c>
      <c r="E228" s="75">
        <v>8</v>
      </c>
      <c r="F228" s="34">
        <v>91.39</v>
      </c>
      <c r="G228" s="27">
        <v>96.2</v>
      </c>
      <c r="H228" s="27">
        <v>101.01</v>
      </c>
      <c r="I228" s="17"/>
      <c r="J228" s="17"/>
      <c r="K228" s="23">
        <f t="shared" si="38"/>
        <v>96.2</v>
      </c>
      <c r="L228" s="29">
        <f t="shared" si="39"/>
        <v>3</v>
      </c>
      <c r="M228" s="26">
        <f t="shared" si="40"/>
        <v>4.8100000000000023</v>
      </c>
      <c r="N228" s="26">
        <f t="shared" si="41"/>
        <v>5.0000000000000027</v>
      </c>
      <c r="O228" s="29" t="str">
        <f t="shared" si="42"/>
        <v>ОДНОРОДНЫЕ</v>
      </c>
      <c r="P228" s="23">
        <f t="shared" si="43"/>
        <v>769.6</v>
      </c>
    </row>
    <row r="229" spans="1:16" s="10" customFormat="1" ht="12" customHeight="1" x14ac:dyDescent="0.25">
      <c r="A229" s="68"/>
      <c r="B229" s="71"/>
      <c r="C229" s="73" t="s">
        <v>37</v>
      </c>
      <c r="D229" s="74" t="s">
        <v>71</v>
      </c>
      <c r="E229" s="75">
        <v>8</v>
      </c>
      <c r="F229" s="34">
        <v>48.17</v>
      </c>
      <c r="G229" s="27">
        <v>50.7</v>
      </c>
      <c r="H229" s="27">
        <v>53.24</v>
      </c>
      <c r="I229" s="17"/>
      <c r="J229" s="17"/>
      <c r="K229" s="23">
        <f t="shared" si="38"/>
        <v>50.70333333333334</v>
      </c>
      <c r="L229" s="29">
        <f t="shared" si="39"/>
        <v>3</v>
      </c>
      <c r="M229" s="26">
        <f t="shared" si="40"/>
        <v>2.5350016436549572</v>
      </c>
      <c r="N229" s="26">
        <f t="shared" si="41"/>
        <v>4.9996745322233052</v>
      </c>
      <c r="O229" s="29" t="str">
        <f t="shared" si="42"/>
        <v>ОДНОРОДНЫЕ</v>
      </c>
      <c r="P229" s="23">
        <f t="shared" si="43"/>
        <v>405.62666666666672</v>
      </c>
    </row>
    <row r="230" spans="1:16" s="10" customFormat="1" ht="12" customHeight="1" x14ac:dyDescent="0.25">
      <c r="A230" s="66">
        <v>37</v>
      </c>
      <c r="B230" s="69" t="s">
        <v>84</v>
      </c>
      <c r="C230" s="76" t="s">
        <v>28</v>
      </c>
      <c r="D230" s="74" t="s">
        <v>71</v>
      </c>
      <c r="E230" s="75">
        <v>8</v>
      </c>
      <c r="F230" s="34">
        <v>134.09</v>
      </c>
      <c r="G230" s="27">
        <v>141.69999999999999</v>
      </c>
      <c r="H230" s="27">
        <v>148.79</v>
      </c>
      <c r="I230" s="17"/>
      <c r="J230" s="17"/>
      <c r="K230" s="23">
        <f t="shared" si="38"/>
        <v>141.52666666666664</v>
      </c>
      <c r="L230" s="29">
        <f t="shared" si="39"/>
        <v>3</v>
      </c>
      <c r="M230" s="26">
        <f t="shared" si="40"/>
        <v>7.3515327200069818</v>
      </c>
      <c r="N230" s="26">
        <f t="shared" si="41"/>
        <v>5.1944505534930876</v>
      </c>
      <c r="O230" s="29" t="str">
        <f t="shared" si="42"/>
        <v>ОДНОРОДНЫЕ</v>
      </c>
      <c r="P230" s="23">
        <f t="shared" si="43"/>
        <v>1132.2133333333331</v>
      </c>
    </row>
    <row r="231" spans="1:16" s="10" customFormat="1" ht="12" customHeight="1" x14ac:dyDescent="0.25">
      <c r="A231" s="67"/>
      <c r="B231" s="70"/>
      <c r="C231" s="76" t="s">
        <v>29</v>
      </c>
      <c r="D231" s="74" t="s">
        <v>71</v>
      </c>
      <c r="E231" s="75">
        <v>8</v>
      </c>
      <c r="F231" s="34">
        <v>16.059999999999999</v>
      </c>
      <c r="G231" s="27">
        <v>16.899999999999999</v>
      </c>
      <c r="H231" s="27">
        <v>17.75</v>
      </c>
      <c r="I231" s="17"/>
      <c r="J231" s="17"/>
      <c r="K231" s="23">
        <f t="shared" si="38"/>
        <v>16.903333333333332</v>
      </c>
      <c r="L231" s="29">
        <f t="shared" si="39"/>
        <v>3</v>
      </c>
      <c r="M231" s="26">
        <f t="shared" si="40"/>
        <v>0.84500493095208296</v>
      </c>
      <c r="N231" s="26">
        <f t="shared" si="41"/>
        <v>4.9990431726607154</v>
      </c>
      <c r="O231" s="29" t="str">
        <f t="shared" si="42"/>
        <v>ОДНОРОДНЫЕ</v>
      </c>
      <c r="P231" s="23">
        <f t="shared" si="43"/>
        <v>135.22666666666666</v>
      </c>
    </row>
    <row r="232" spans="1:16" s="10" customFormat="1" ht="12" customHeight="1" x14ac:dyDescent="0.25">
      <c r="A232" s="67"/>
      <c r="B232" s="70"/>
      <c r="C232" s="76" t="s">
        <v>30</v>
      </c>
      <c r="D232" s="74" t="s">
        <v>71</v>
      </c>
      <c r="E232" s="75">
        <v>8</v>
      </c>
      <c r="F232" s="34">
        <v>29.64</v>
      </c>
      <c r="G232" s="27">
        <v>31.2</v>
      </c>
      <c r="H232" s="27">
        <v>32.76</v>
      </c>
      <c r="I232" s="17"/>
      <c r="J232" s="17"/>
      <c r="K232" s="23">
        <f t="shared" si="38"/>
        <v>31.2</v>
      </c>
      <c r="L232" s="29">
        <f t="shared" si="39"/>
        <v>3</v>
      </c>
      <c r="M232" s="26">
        <f t="shared" si="40"/>
        <v>1.5599999999999987</v>
      </c>
      <c r="N232" s="26">
        <f t="shared" si="41"/>
        <v>4.9999999999999964</v>
      </c>
      <c r="O232" s="29" t="str">
        <f t="shared" si="42"/>
        <v>ОДНОРОДНЫЕ</v>
      </c>
      <c r="P232" s="23">
        <f t="shared" si="43"/>
        <v>249.6</v>
      </c>
    </row>
    <row r="233" spans="1:16" s="10" customFormat="1" ht="12" customHeight="1" x14ac:dyDescent="0.25">
      <c r="A233" s="67"/>
      <c r="B233" s="70"/>
      <c r="C233" s="76" t="s">
        <v>31</v>
      </c>
      <c r="D233" s="74" t="s">
        <v>71</v>
      </c>
      <c r="E233" s="75">
        <v>8</v>
      </c>
      <c r="F233" s="34">
        <v>91.39</v>
      </c>
      <c r="G233" s="27">
        <v>96.2</v>
      </c>
      <c r="H233" s="27">
        <v>101.01</v>
      </c>
      <c r="I233" s="17"/>
      <c r="J233" s="17"/>
      <c r="K233" s="23">
        <f t="shared" si="38"/>
        <v>96.2</v>
      </c>
      <c r="L233" s="29">
        <f t="shared" si="39"/>
        <v>3</v>
      </c>
      <c r="M233" s="26">
        <f t="shared" si="40"/>
        <v>4.8100000000000023</v>
      </c>
      <c r="N233" s="26">
        <f t="shared" si="41"/>
        <v>5.0000000000000027</v>
      </c>
      <c r="O233" s="29" t="str">
        <f t="shared" si="42"/>
        <v>ОДНОРОДНЫЕ</v>
      </c>
      <c r="P233" s="23">
        <f t="shared" si="43"/>
        <v>769.6</v>
      </c>
    </row>
    <row r="234" spans="1:16" s="10" customFormat="1" ht="12" customHeight="1" x14ac:dyDescent="0.25">
      <c r="A234" s="67"/>
      <c r="B234" s="70"/>
      <c r="C234" s="76" t="s">
        <v>32</v>
      </c>
      <c r="D234" s="74" t="s">
        <v>71</v>
      </c>
      <c r="E234" s="75">
        <v>8</v>
      </c>
      <c r="F234" s="34">
        <v>59.28</v>
      </c>
      <c r="G234" s="27">
        <v>62.4</v>
      </c>
      <c r="H234" s="27">
        <v>65.52</v>
      </c>
      <c r="I234" s="17"/>
      <c r="J234" s="17"/>
      <c r="K234" s="23">
        <f t="shared" si="38"/>
        <v>62.4</v>
      </c>
      <c r="L234" s="29">
        <f t="shared" si="39"/>
        <v>3</v>
      </c>
      <c r="M234" s="26">
        <f t="shared" si="40"/>
        <v>3.1199999999999974</v>
      </c>
      <c r="N234" s="26">
        <f t="shared" si="41"/>
        <v>4.9999999999999964</v>
      </c>
      <c r="O234" s="29" t="str">
        <f t="shared" si="42"/>
        <v>ОДНОРОДНЫЕ</v>
      </c>
      <c r="P234" s="23">
        <f t="shared" si="43"/>
        <v>499.2</v>
      </c>
    </row>
    <row r="235" spans="1:16" s="10" customFormat="1" ht="12" customHeight="1" x14ac:dyDescent="0.25">
      <c r="A235" s="67"/>
      <c r="B235" s="70"/>
      <c r="C235" s="76" t="s">
        <v>33</v>
      </c>
      <c r="D235" s="74" t="s">
        <v>71</v>
      </c>
      <c r="E235" s="75">
        <v>8</v>
      </c>
      <c r="F235" s="34">
        <v>58.05</v>
      </c>
      <c r="G235" s="27">
        <v>61.1</v>
      </c>
      <c r="H235" s="27">
        <v>64.16</v>
      </c>
      <c r="I235" s="17"/>
      <c r="J235" s="17"/>
      <c r="K235" s="23">
        <f t="shared" si="38"/>
        <v>61.103333333333332</v>
      </c>
      <c r="L235" s="29">
        <f t="shared" si="39"/>
        <v>3</v>
      </c>
      <c r="M235" s="26">
        <f t="shared" si="40"/>
        <v>3.0550013638840379</v>
      </c>
      <c r="N235" s="26">
        <f t="shared" si="41"/>
        <v>4.9997294701064394</v>
      </c>
      <c r="O235" s="29" t="str">
        <f t="shared" si="42"/>
        <v>ОДНОРОДНЫЕ</v>
      </c>
      <c r="P235" s="23">
        <f t="shared" si="43"/>
        <v>488.82666666666665</v>
      </c>
    </row>
    <row r="236" spans="1:16" s="10" customFormat="1" ht="12" customHeight="1" x14ac:dyDescent="0.25">
      <c r="A236" s="67"/>
      <c r="B236" s="70"/>
      <c r="C236" s="76" t="s">
        <v>34</v>
      </c>
      <c r="D236" s="74" t="s">
        <v>71</v>
      </c>
      <c r="E236" s="75">
        <v>8</v>
      </c>
      <c r="F236" s="34">
        <v>12.35</v>
      </c>
      <c r="G236" s="27">
        <v>13</v>
      </c>
      <c r="H236" s="27">
        <v>13.65</v>
      </c>
      <c r="I236" s="17"/>
      <c r="J236" s="17"/>
      <c r="K236" s="23">
        <f t="shared" si="38"/>
        <v>13</v>
      </c>
      <c r="L236" s="29">
        <f t="shared" si="39"/>
        <v>3</v>
      </c>
      <c r="M236" s="26">
        <f t="shared" si="40"/>
        <v>0.65000000000000036</v>
      </c>
      <c r="N236" s="26">
        <f t="shared" si="41"/>
        <v>5.0000000000000027</v>
      </c>
      <c r="O236" s="29" t="str">
        <f t="shared" si="42"/>
        <v>ОДНОРОДНЫЕ</v>
      </c>
      <c r="P236" s="23">
        <f t="shared" si="43"/>
        <v>104</v>
      </c>
    </row>
    <row r="237" spans="1:16" s="10" customFormat="1" ht="12" customHeight="1" x14ac:dyDescent="0.25">
      <c r="A237" s="67"/>
      <c r="B237" s="70"/>
      <c r="C237" s="76" t="s">
        <v>35</v>
      </c>
      <c r="D237" s="74" t="s">
        <v>71</v>
      </c>
      <c r="E237" s="75">
        <v>8</v>
      </c>
      <c r="F237" s="34">
        <v>45.7</v>
      </c>
      <c r="G237" s="27">
        <v>48.1</v>
      </c>
      <c r="H237" s="27">
        <v>50.51</v>
      </c>
      <c r="I237" s="17"/>
      <c r="J237" s="17"/>
      <c r="K237" s="23">
        <f t="shared" si="38"/>
        <v>48.103333333333332</v>
      </c>
      <c r="L237" s="29">
        <f t="shared" si="39"/>
        <v>3</v>
      </c>
      <c r="M237" s="26">
        <f t="shared" si="40"/>
        <v>2.4050017325011059</v>
      </c>
      <c r="N237" s="26">
        <f t="shared" si="41"/>
        <v>4.9996571252881417</v>
      </c>
      <c r="O237" s="29" t="str">
        <f t="shared" si="42"/>
        <v>ОДНОРОДНЫЕ</v>
      </c>
      <c r="P237" s="23">
        <f t="shared" si="43"/>
        <v>384.82666666666665</v>
      </c>
    </row>
    <row r="238" spans="1:16" s="10" customFormat="1" ht="12" customHeight="1" x14ac:dyDescent="0.25">
      <c r="A238" s="68"/>
      <c r="B238" s="71"/>
      <c r="C238" s="76" t="s">
        <v>37</v>
      </c>
      <c r="D238" s="74" t="s">
        <v>71</v>
      </c>
      <c r="E238" s="75">
        <v>8</v>
      </c>
      <c r="F238" s="34">
        <v>48.17</v>
      </c>
      <c r="G238" s="27">
        <v>50.7</v>
      </c>
      <c r="H238" s="27">
        <v>53.24</v>
      </c>
      <c r="I238" s="17"/>
      <c r="J238" s="17"/>
      <c r="K238" s="23">
        <f t="shared" si="38"/>
        <v>50.70333333333334</v>
      </c>
      <c r="L238" s="29">
        <f t="shared" si="39"/>
        <v>3</v>
      </c>
      <c r="M238" s="26">
        <f t="shared" si="40"/>
        <v>2.5350016436549572</v>
      </c>
      <c r="N238" s="26">
        <f t="shared" si="41"/>
        <v>4.9996745322233052</v>
      </c>
      <c r="O238" s="29" t="str">
        <f t="shared" si="42"/>
        <v>ОДНОРОДНЫЕ</v>
      </c>
      <c r="P238" s="23">
        <f t="shared" si="43"/>
        <v>405.62666666666672</v>
      </c>
    </row>
    <row r="239" spans="1:16" s="10" customFormat="1" ht="12" customHeight="1" x14ac:dyDescent="0.25">
      <c r="A239" s="66">
        <v>38</v>
      </c>
      <c r="B239" s="69" t="s">
        <v>85</v>
      </c>
      <c r="C239" s="76" t="s">
        <v>28</v>
      </c>
      <c r="D239" s="74" t="s">
        <v>71</v>
      </c>
      <c r="E239" s="75">
        <v>4</v>
      </c>
      <c r="F239" s="34">
        <v>134.62</v>
      </c>
      <c r="G239" s="27">
        <v>141.69999999999999</v>
      </c>
      <c r="H239" s="27">
        <v>148.79</v>
      </c>
      <c r="I239" s="17"/>
      <c r="J239" s="17"/>
      <c r="K239" s="23">
        <f t="shared" si="38"/>
        <v>141.70333333333335</v>
      </c>
      <c r="L239" s="29">
        <f t="shared" si="39"/>
        <v>3</v>
      </c>
      <c r="M239" s="26">
        <f t="shared" si="40"/>
        <v>7.0850005880968876</v>
      </c>
      <c r="N239" s="26">
        <f t="shared" si="41"/>
        <v>4.9998827984029219</v>
      </c>
      <c r="O239" s="29" t="str">
        <f t="shared" si="42"/>
        <v>ОДНОРОДНЫЕ</v>
      </c>
      <c r="P239" s="23">
        <f t="shared" si="43"/>
        <v>566.81333333333339</v>
      </c>
    </row>
    <row r="240" spans="1:16" s="10" customFormat="1" ht="12" customHeight="1" x14ac:dyDescent="0.25">
      <c r="A240" s="67"/>
      <c r="B240" s="70"/>
      <c r="C240" s="76" t="s">
        <v>29</v>
      </c>
      <c r="D240" s="74" t="s">
        <v>71</v>
      </c>
      <c r="E240" s="75">
        <v>4</v>
      </c>
      <c r="F240" s="34">
        <v>16.059999999999999</v>
      </c>
      <c r="G240" s="27">
        <v>16.899999999999999</v>
      </c>
      <c r="H240" s="27">
        <v>17.75</v>
      </c>
      <c r="I240" s="17"/>
      <c r="J240" s="17"/>
      <c r="K240" s="23">
        <f t="shared" si="38"/>
        <v>16.903333333333332</v>
      </c>
      <c r="L240" s="29">
        <f t="shared" si="39"/>
        <v>3</v>
      </c>
      <c r="M240" s="26">
        <f t="shared" si="40"/>
        <v>0.84500493095208296</v>
      </c>
      <c r="N240" s="26">
        <f t="shared" si="41"/>
        <v>4.9990431726607154</v>
      </c>
      <c r="O240" s="29" t="str">
        <f t="shared" si="42"/>
        <v>ОДНОРОДНЫЕ</v>
      </c>
      <c r="P240" s="23">
        <f t="shared" si="43"/>
        <v>67.61333333333333</v>
      </c>
    </row>
    <row r="241" spans="1:16" s="10" customFormat="1" ht="12" customHeight="1" x14ac:dyDescent="0.25">
      <c r="A241" s="67"/>
      <c r="B241" s="70"/>
      <c r="C241" s="76" t="s">
        <v>30</v>
      </c>
      <c r="D241" s="74" t="s">
        <v>71</v>
      </c>
      <c r="E241" s="75">
        <v>4</v>
      </c>
      <c r="F241" s="34">
        <v>58.05</v>
      </c>
      <c r="G241" s="27">
        <v>61.1</v>
      </c>
      <c r="H241" s="27">
        <v>64.16</v>
      </c>
      <c r="I241" s="17"/>
      <c r="J241" s="17"/>
      <c r="K241" s="23">
        <f t="shared" si="38"/>
        <v>61.103333333333332</v>
      </c>
      <c r="L241" s="29">
        <f t="shared" si="39"/>
        <v>3</v>
      </c>
      <c r="M241" s="26">
        <f t="shared" si="40"/>
        <v>3.0550013638840379</v>
      </c>
      <c r="N241" s="26">
        <f t="shared" si="41"/>
        <v>4.9997294701064394</v>
      </c>
      <c r="O241" s="29" t="str">
        <f t="shared" si="42"/>
        <v>ОДНОРОДНЫЕ</v>
      </c>
      <c r="P241" s="23">
        <f t="shared" si="43"/>
        <v>244.41333333333333</v>
      </c>
    </row>
    <row r="242" spans="1:16" s="10" customFormat="1" ht="12" customHeight="1" x14ac:dyDescent="0.25">
      <c r="A242" s="67"/>
      <c r="B242" s="70"/>
      <c r="C242" s="76" t="s">
        <v>31</v>
      </c>
      <c r="D242" s="74" t="s">
        <v>71</v>
      </c>
      <c r="E242" s="75">
        <v>4</v>
      </c>
      <c r="F242" s="34">
        <v>91.39</v>
      </c>
      <c r="G242" s="27">
        <v>96.2</v>
      </c>
      <c r="H242" s="27">
        <v>101.01</v>
      </c>
      <c r="I242" s="17"/>
      <c r="J242" s="17"/>
      <c r="K242" s="23">
        <f t="shared" si="38"/>
        <v>96.2</v>
      </c>
      <c r="L242" s="29">
        <f t="shared" si="39"/>
        <v>3</v>
      </c>
      <c r="M242" s="26">
        <f t="shared" si="40"/>
        <v>4.8100000000000023</v>
      </c>
      <c r="N242" s="26">
        <f t="shared" si="41"/>
        <v>5.0000000000000027</v>
      </c>
      <c r="O242" s="29" t="str">
        <f t="shared" si="42"/>
        <v>ОДНОРОДНЫЕ</v>
      </c>
      <c r="P242" s="23">
        <f t="shared" si="43"/>
        <v>384.8</v>
      </c>
    </row>
    <row r="243" spans="1:16" s="10" customFormat="1" ht="12" customHeight="1" x14ac:dyDescent="0.25">
      <c r="A243" s="67"/>
      <c r="B243" s="70"/>
      <c r="C243" s="76" t="s">
        <v>32</v>
      </c>
      <c r="D243" s="74" t="s">
        <v>71</v>
      </c>
      <c r="E243" s="75">
        <v>4</v>
      </c>
      <c r="F243" s="34">
        <v>45.7</v>
      </c>
      <c r="G243" s="27">
        <v>48.1</v>
      </c>
      <c r="H243" s="27">
        <v>50.51</v>
      </c>
      <c r="I243" s="17"/>
      <c r="J243" s="17"/>
      <c r="K243" s="23">
        <f t="shared" si="38"/>
        <v>48.103333333333332</v>
      </c>
      <c r="L243" s="29">
        <f t="shared" si="39"/>
        <v>3</v>
      </c>
      <c r="M243" s="26">
        <f t="shared" si="40"/>
        <v>2.4050017325011059</v>
      </c>
      <c r="N243" s="26">
        <f t="shared" si="41"/>
        <v>4.9996571252881417</v>
      </c>
      <c r="O243" s="29" t="str">
        <f t="shared" si="42"/>
        <v>ОДНОРОДНЫЕ</v>
      </c>
      <c r="P243" s="23">
        <f t="shared" si="43"/>
        <v>192.41333333333333</v>
      </c>
    </row>
    <row r="244" spans="1:16" s="10" customFormat="1" ht="12" customHeight="1" x14ac:dyDescent="0.25">
      <c r="A244" s="67"/>
      <c r="B244" s="70"/>
      <c r="C244" s="76" t="s">
        <v>33</v>
      </c>
      <c r="D244" s="74" t="s">
        <v>71</v>
      </c>
      <c r="E244" s="75">
        <v>4</v>
      </c>
      <c r="F244" s="34">
        <v>29.64</v>
      </c>
      <c r="G244" s="27">
        <v>31.2</v>
      </c>
      <c r="H244" s="27">
        <v>32.76</v>
      </c>
      <c r="I244" s="17"/>
      <c r="J244" s="17"/>
      <c r="K244" s="23">
        <f t="shared" si="38"/>
        <v>31.2</v>
      </c>
      <c r="L244" s="29">
        <f t="shared" si="39"/>
        <v>3</v>
      </c>
      <c r="M244" s="26">
        <f t="shared" si="40"/>
        <v>1.5599999999999987</v>
      </c>
      <c r="N244" s="26">
        <f t="shared" si="41"/>
        <v>4.9999999999999964</v>
      </c>
      <c r="O244" s="29" t="str">
        <f t="shared" si="42"/>
        <v>ОДНОРОДНЫЕ</v>
      </c>
      <c r="P244" s="23">
        <f t="shared" si="43"/>
        <v>124.8</v>
      </c>
    </row>
    <row r="245" spans="1:16" s="10" customFormat="1" ht="12" customHeight="1" x14ac:dyDescent="0.25">
      <c r="A245" s="67"/>
      <c r="B245" s="70"/>
      <c r="C245" s="76" t="s">
        <v>34</v>
      </c>
      <c r="D245" s="74" t="s">
        <v>71</v>
      </c>
      <c r="E245" s="75">
        <v>4</v>
      </c>
      <c r="F245" s="34">
        <v>12.35</v>
      </c>
      <c r="G245" s="27">
        <v>13</v>
      </c>
      <c r="H245" s="27">
        <v>13.65</v>
      </c>
      <c r="I245" s="17"/>
      <c r="J245" s="17"/>
      <c r="K245" s="23">
        <f t="shared" si="38"/>
        <v>13</v>
      </c>
      <c r="L245" s="29">
        <f t="shared" si="39"/>
        <v>3</v>
      </c>
      <c r="M245" s="26">
        <f t="shared" si="40"/>
        <v>0.65000000000000036</v>
      </c>
      <c r="N245" s="26">
        <f t="shared" si="41"/>
        <v>5.0000000000000027</v>
      </c>
      <c r="O245" s="29" t="str">
        <f t="shared" si="42"/>
        <v>ОДНОРОДНЫЕ</v>
      </c>
      <c r="P245" s="23">
        <f t="shared" si="43"/>
        <v>52</v>
      </c>
    </row>
    <row r="246" spans="1:16" s="10" customFormat="1" ht="12" customHeight="1" x14ac:dyDescent="0.25">
      <c r="A246" s="68"/>
      <c r="B246" s="71"/>
      <c r="C246" s="76" t="s">
        <v>35</v>
      </c>
      <c r="D246" s="74" t="s">
        <v>71</v>
      </c>
      <c r="E246" s="75">
        <v>4</v>
      </c>
      <c r="F246" s="34">
        <v>91.39</v>
      </c>
      <c r="G246" s="27">
        <v>96.2</v>
      </c>
      <c r="H246" s="27">
        <v>101.01</v>
      </c>
      <c r="I246" s="17"/>
      <c r="J246" s="17"/>
      <c r="K246" s="23">
        <f t="shared" si="38"/>
        <v>96.2</v>
      </c>
      <c r="L246" s="29">
        <f t="shared" si="39"/>
        <v>3</v>
      </c>
      <c r="M246" s="26">
        <f t="shared" si="40"/>
        <v>4.8100000000000023</v>
      </c>
      <c r="N246" s="26">
        <f t="shared" si="41"/>
        <v>5.0000000000000027</v>
      </c>
      <c r="O246" s="29" t="str">
        <f t="shared" si="42"/>
        <v>ОДНОРОДНЫЕ</v>
      </c>
      <c r="P246" s="23">
        <f t="shared" si="43"/>
        <v>384.8</v>
      </c>
    </row>
    <row r="247" spans="1:16" s="10" customFormat="1" ht="12" customHeight="1" x14ac:dyDescent="0.25">
      <c r="A247" s="66">
        <v>39</v>
      </c>
      <c r="B247" s="69" t="s">
        <v>86</v>
      </c>
      <c r="C247" s="76" t="s">
        <v>28</v>
      </c>
      <c r="D247" s="74" t="s">
        <v>71</v>
      </c>
      <c r="E247" s="75">
        <v>8</v>
      </c>
      <c r="F247" s="34">
        <v>216.13</v>
      </c>
      <c r="G247" s="27">
        <v>227.5</v>
      </c>
      <c r="H247" s="27">
        <v>238.88</v>
      </c>
      <c r="I247" s="17"/>
      <c r="J247" s="17"/>
      <c r="K247" s="23">
        <f t="shared" si="38"/>
        <v>227.50333333333333</v>
      </c>
      <c r="L247" s="29">
        <f t="shared" si="39"/>
        <v>3</v>
      </c>
      <c r="M247" s="26">
        <f t="shared" si="40"/>
        <v>11.375000366300361</v>
      </c>
      <c r="N247" s="26">
        <f t="shared" si="41"/>
        <v>4.9999269020089203</v>
      </c>
      <c r="O247" s="29" t="str">
        <f t="shared" si="42"/>
        <v>ОДНОРОДНЫЕ</v>
      </c>
      <c r="P247" s="23">
        <f t="shared" si="43"/>
        <v>1820.0266666666666</v>
      </c>
    </row>
    <row r="248" spans="1:16" s="10" customFormat="1" ht="12" customHeight="1" x14ac:dyDescent="0.25">
      <c r="A248" s="67"/>
      <c r="B248" s="70"/>
      <c r="C248" s="76" t="s">
        <v>29</v>
      </c>
      <c r="D248" s="74" t="s">
        <v>71</v>
      </c>
      <c r="E248" s="75">
        <v>8</v>
      </c>
      <c r="F248" s="34">
        <v>16.059999999999999</v>
      </c>
      <c r="G248" s="27">
        <v>16.899999999999999</v>
      </c>
      <c r="H248" s="27">
        <v>17.75</v>
      </c>
      <c r="I248" s="17"/>
      <c r="J248" s="17"/>
      <c r="K248" s="23">
        <f t="shared" si="38"/>
        <v>16.903333333333332</v>
      </c>
      <c r="L248" s="29">
        <f t="shared" si="39"/>
        <v>3</v>
      </c>
      <c r="M248" s="26">
        <f t="shared" si="40"/>
        <v>0.84500493095208296</v>
      </c>
      <c r="N248" s="26">
        <f t="shared" si="41"/>
        <v>4.9990431726607154</v>
      </c>
      <c r="O248" s="29" t="str">
        <f t="shared" si="42"/>
        <v>ОДНОРОДНЫЕ</v>
      </c>
      <c r="P248" s="23">
        <f t="shared" si="43"/>
        <v>135.22666666666666</v>
      </c>
    </row>
    <row r="249" spans="1:16" s="10" customFormat="1" ht="12" customHeight="1" x14ac:dyDescent="0.25">
      <c r="A249" s="67"/>
      <c r="B249" s="70"/>
      <c r="C249" s="76" t="s">
        <v>30</v>
      </c>
      <c r="D249" s="74" t="s">
        <v>71</v>
      </c>
      <c r="E249" s="75">
        <v>8</v>
      </c>
      <c r="F249" s="34">
        <v>58.05</v>
      </c>
      <c r="G249" s="27">
        <v>61.1</v>
      </c>
      <c r="H249" s="27">
        <v>64.16</v>
      </c>
      <c r="I249" s="17"/>
      <c r="J249" s="17"/>
      <c r="K249" s="23">
        <f t="shared" si="38"/>
        <v>61.103333333333332</v>
      </c>
      <c r="L249" s="29">
        <f t="shared" si="39"/>
        <v>3</v>
      </c>
      <c r="M249" s="26">
        <f t="shared" si="40"/>
        <v>3.0550013638840379</v>
      </c>
      <c r="N249" s="26">
        <f t="shared" si="41"/>
        <v>4.9997294701064394</v>
      </c>
      <c r="O249" s="29" t="str">
        <f t="shared" si="42"/>
        <v>ОДНОРОДНЫЕ</v>
      </c>
      <c r="P249" s="23">
        <f t="shared" si="43"/>
        <v>488.82666666666665</v>
      </c>
    </row>
    <row r="250" spans="1:16" s="10" customFormat="1" ht="12" customHeight="1" x14ac:dyDescent="0.25">
      <c r="A250" s="68"/>
      <c r="B250" s="71"/>
      <c r="C250" s="76" t="s">
        <v>35</v>
      </c>
      <c r="D250" s="74" t="s">
        <v>71</v>
      </c>
      <c r="E250" s="75">
        <v>8</v>
      </c>
      <c r="F250" s="34">
        <v>91.39</v>
      </c>
      <c r="G250" s="27">
        <v>96.2</v>
      </c>
      <c r="H250" s="27">
        <v>101.01</v>
      </c>
      <c r="I250" s="17"/>
      <c r="J250" s="17"/>
      <c r="K250" s="23">
        <f t="shared" si="38"/>
        <v>96.2</v>
      </c>
      <c r="L250" s="29">
        <f t="shared" si="39"/>
        <v>3</v>
      </c>
      <c r="M250" s="26">
        <f t="shared" si="40"/>
        <v>4.8100000000000023</v>
      </c>
      <c r="N250" s="26">
        <f t="shared" si="41"/>
        <v>5.0000000000000027</v>
      </c>
      <c r="O250" s="29" t="str">
        <f t="shared" si="42"/>
        <v>ОДНОРОДНЫЕ</v>
      </c>
      <c r="P250" s="23">
        <f t="shared" si="43"/>
        <v>769.6</v>
      </c>
    </row>
    <row r="251" spans="1:16" s="10" customFormat="1" ht="12" customHeight="1" x14ac:dyDescent="0.25">
      <c r="A251" s="66">
        <v>40</v>
      </c>
      <c r="B251" s="69" t="s">
        <v>87</v>
      </c>
      <c r="C251" s="76" t="s">
        <v>28</v>
      </c>
      <c r="D251" s="74" t="s">
        <v>71</v>
      </c>
      <c r="E251" s="75">
        <v>4</v>
      </c>
      <c r="F251" s="34">
        <v>216.13</v>
      </c>
      <c r="G251" s="27">
        <v>227.5</v>
      </c>
      <c r="H251" s="27">
        <v>238.88</v>
      </c>
      <c r="I251" s="17"/>
      <c r="J251" s="17"/>
      <c r="K251" s="23">
        <f t="shared" si="38"/>
        <v>227.50333333333333</v>
      </c>
      <c r="L251" s="29">
        <f t="shared" si="39"/>
        <v>3</v>
      </c>
      <c r="M251" s="26">
        <f t="shared" si="40"/>
        <v>11.375000366300361</v>
      </c>
      <c r="N251" s="26">
        <f t="shared" si="41"/>
        <v>4.9999269020089203</v>
      </c>
      <c r="O251" s="29" t="str">
        <f t="shared" si="42"/>
        <v>ОДНОРОДНЫЕ</v>
      </c>
      <c r="P251" s="23">
        <f t="shared" si="43"/>
        <v>910.01333333333332</v>
      </c>
    </row>
    <row r="252" spans="1:16" s="10" customFormat="1" ht="12" customHeight="1" x14ac:dyDescent="0.25">
      <c r="A252" s="67"/>
      <c r="B252" s="70"/>
      <c r="C252" s="76" t="s">
        <v>29</v>
      </c>
      <c r="D252" s="74" t="s">
        <v>71</v>
      </c>
      <c r="E252" s="75">
        <v>4</v>
      </c>
      <c r="F252" s="34">
        <v>16.059999999999999</v>
      </c>
      <c r="G252" s="27">
        <v>16.899999999999999</v>
      </c>
      <c r="H252" s="27">
        <v>17.75</v>
      </c>
      <c r="I252" s="17"/>
      <c r="J252" s="17"/>
      <c r="K252" s="23">
        <f t="shared" si="38"/>
        <v>16.903333333333332</v>
      </c>
      <c r="L252" s="29">
        <f t="shared" si="39"/>
        <v>3</v>
      </c>
      <c r="M252" s="26">
        <f t="shared" si="40"/>
        <v>0.84500493095208296</v>
      </c>
      <c r="N252" s="26">
        <f t="shared" si="41"/>
        <v>4.9990431726607154</v>
      </c>
      <c r="O252" s="29" t="str">
        <f t="shared" si="42"/>
        <v>ОДНОРОДНЫЕ</v>
      </c>
      <c r="P252" s="23">
        <f t="shared" si="43"/>
        <v>67.61333333333333</v>
      </c>
    </row>
    <row r="253" spans="1:16" s="10" customFormat="1" ht="12" customHeight="1" x14ac:dyDescent="0.25">
      <c r="A253" s="67"/>
      <c r="B253" s="70"/>
      <c r="C253" s="76" t="s">
        <v>30</v>
      </c>
      <c r="D253" s="74" t="s">
        <v>71</v>
      </c>
      <c r="E253" s="75">
        <v>4</v>
      </c>
      <c r="F253" s="34">
        <v>29.64</v>
      </c>
      <c r="G253" s="27">
        <v>31.2</v>
      </c>
      <c r="H253" s="27">
        <v>32.76</v>
      </c>
      <c r="I253" s="17"/>
      <c r="J253" s="17"/>
      <c r="K253" s="23">
        <f t="shared" si="38"/>
        <v>31.2</v>
      </c>
      <c r="L253" s="29">
        <f t="shared" si="39"/>
        <v>3</v>
      </c>
      <c r="M253" s="26">
        <f t="shared" si="40"/>
        <v>1.5599999999999987</v>
      </c>
      <c r="N253" s="26">
        <f t="shared" si="41"/>
        <v>4.9999999999999964</v>
      </c>
      <c r="O253" s="29" t="str">
        <f t="shared" si="42"/>
        <v>ОДНОРОДНЫЕ</v>
      </c>
      <c r="P253" s="23">
        <f t="shared" si="43"/>
        <v>124.8</v>
      </c>
    </row>
    <row r="254" spans="1:16" s="10" customFormat="1" ht="12" customHeight="1" x14ac:dyDescent="0.25">
      <c r="A254" s="67"/>
      <c r="B254" s="70"/>
      <c r="C254" s="76" t="s">
        <v>31</v>
      </c>
      <c r="D254" s="74" t="s">
        <v>71</v>
      </c>
      <c r="E254" s="75">
        <v>4</v>
      </c>
      <c r="F254" s="34">
        <v>91.39</v>
      </c>
      <c r="G254" s="27">
        <v>96.2</v>
      </c>
      <c r="H254" s="27">
        <v>101.01</v>
      </c>
      <c r="I254" s="17"/>
      <c r="J254" s="17"/>
      <c r="K254" s="23">
        <f t="shared" si="38"/>
        <v>96.2</v>
      </c>
      <c r="L254" s="29">
        <f t="shared" si="39"/>
        <v>3</v>
      </c>
      <c r="M254" s="26">
        <f t="shared" si="40"/>
        <v>4.8100000000000023</v>
      </c>
      <c r="N254" s="26">
        <f t="shared" si="41"/>
        <v>5.0000000000000027</v>
      </c>
      <c r="O254" s="29" t="str">
        <f t="shared" si="42"/>
        <v>ОДНОРОДНЫЕ</v>
      </c>
      <c r="P254" s="23">
        <f t="shared" si="43"/>
        <v>384.8</v>
      </c>
    </row>
    <row r="255" spans="1:16" s="10" customFormat="1" ht="12" customHeight="1" x14ac:dyDescent="0.25">
      <c r="A255" s="67"/>
      <c r="B255" s="70"/>
      <c r="C255" s="76" t="s">
        <v>32</v>
      </c>
      <c r="D255" s="74" t="s">
        <v>71</v>
      </c>
      <c r="E255" s="75">
        <v>4</v>
      </c>
      <c r="F255" s="34">
        <v>59.28</v>
      </c>
      <c r="G255" s="27">
        <v>62.4</v>
      </c>
      <c r="H255" s="27">
        <v>65.52</v>
      </c>
      <c r="I255" s="17"/>
      <c r="J255" s="17"/>
      <c r="K255" s="23">
        <f t="shared" si="38"/>
        <v>62.4</v>
      </c>
      <c r="L255" s="29">
        <f t="shared" si="39"/>
        <v>3</v>
      </c>
      <c r="M255" s="26">
        <f t="shared" si="40"/>
        <v>3.1199999999999974</v>
      </c>
      <c r="N255" s="26">
        <f t="shared" si="41"/>
        <v>4.9999999999999964</v>
      </c>
      <c r="O255" s="29" t="str">
        <f t="shared" si="42"/>
        <v>ОДНОРОДНЫЕ</v>
      </c>
      <c r="P255" s="23">
        <f t="shared" si="43"/>
        <v>249.6</v>
      </c>
    </row>
    <row r="256" spans="1:16" s="10" customFormat="1" ht="12" customHeight="1" x14ac:dyDescent="0.25">
      <c r="A256" s="67"/>
      <c r="B256" s="70"/>
      <c r="C256" s="76" t="s">
        <v>33</v>
      </c>
      <c r="D256" s="74" t="s">
        <v>71</v>
      </c>
      <c r="E256" s="75">
        <v>4</v>
      </c>
      <c r="F256" s="34">
        <v>58.05</v>
      </c>
      <c r="G256" s="27">
        <v>61.1</v>
      </c>
      <c r="H256" s="27">
        <v>64.16</v>
      </c>
      <c r="I256" s="17"/>
      <c r="J256" s="17"/>
      <c r="K256" s="23">
        <f t="shared" si="38"/>
        <v>61.103333333333332</v>
      </c>
      <c r="L256" s="29">
        <f t="shared" si="39"/>
        <v>3</v>
      </c>
      <c r="M256" s="26">
        <f t="shared" si="40"/>
        <v>3.0550013638840379</v>
      </c>
      <c r="N256" s="26">
        <f t="shared" si="41"/>
        <v>4.9997294701064394</v>
      </c>
      <c r="O256" s="29" t="str">
        <f t="shared" si="42"/>
        <v>ОДНОРОДНЫЕ</v>
      </c>
      <c r="P256" s="23">
        <f t="shared" si="43"/>
        <v>244.41333333333333</v>
      </c>
    </row>
    <row r="257" spans="1:16" s="10" customFormat="1" ht="12" customHeight="1" x14ac:dyDescent="0.25">
      <c r="A257" s="67"/>
      <c r="B257" s="70"/>
      <c r="C257" s="76" t="s">
        <v>34</v>
      </c>
      <c r="D257" s="74" t="s">
        <v>71</v>
      </c>
      <c r="E257" s="75">
        <v>4</v>
      </c>
      <c r="F257" s="34">
        <v>12.35</v>
      </c>
      <c r="G257" s="27">
        <v>13</v>
      </c>
      <c r="H257" s="27">
        <v>13.65</v>
      </c>
      <c r="I257" s="17"/>
      <c r="J257" s="17"/>
      <c r="K257" s="23">
        <f t="shared" si="38"/>
        <v>13</v>
      </c>
      <c r="L257" s="29">
        <f t="shared" si="39"/>
        <v>3</v>
      </c>
      <c r="M257" s="26">
        <f t="shared" si="40"/>
        <v>0.65000000000000036</v>
      </c>
      <c r="N257" s="26">
        <f t="shared" si="41"/>
        <v>5.0000000000000027</v>
      </c>
      <c r="O257" s="29" t="str">
        <f t="shared" si="42"/>
        <v>ОДНОРОДНЫЕ</v>
      </c>
      <c r="P257" s="23">
        <f t="shared" si="43"/>
        <v>52</v>
      </c>
    </row>
    <row r="258" spans="1:16" s="10" customFormat="1" ht="12" customHeight="1" x14ac:dyDescent="0.25">
      <c r="A258" s="68"/>
      <c r="B258" s="71"/>
      <c r="C258" s="76" t="s">
        <v>35</v>
      </c>
      <c r="D258" s="74" t="s">
        <v>71</v>
      </c>
      <c r="E258" s="75">
        <v>4</v>
      </c>
      <c r="F258" s="34">
        <v>45.7</v>
      </c>
      <c r="G258" s="27">
        <v>48.1</v>
      </c>
      <c r="H258" s="27">
        <v>50.51</v>
      </c>
      <c r="I258" s="17"/>
      <c r="J258" s="17"/>
      <c r="K258" s="23">
        <f t="shared" si="38"/>
        <v>48.103333333333332</v>
      </c>
      <c r="L258" s="29">
        <f t="shared" si="39"/>
        <v>3</v>
      </c>
      <c r="M258" s="26">
        <f t="shared" si="40"/>
        <v>2.4050017325011059</v>
      </c>
      <c r="N258" s="26">
        <f t="shared" si="41"/>
        <v>4.9996571252881417</v>
      </c>
      <c r="O258" s="29" t="str">
        <f t="shared" si="42"/>
        <v>ОДНОРОДНЫЕ</v>
      </c>
      <c r="P258" s="23">
        <f t="shared" si="43"/>
        <v>192.41333333333333</v>
      </c>
    </row>
    <row r="259" spans="1:16" s="10" customFormat="1" ht="12" customHeight="1" x14ac:dyDescent="0.25">
      <c r="A259" s="66">
        <v>41</v>
      </c>
      <c r="B259" s="69" t="s">
        <v>88</v>
      </c>
      <c r="C259" s="76" t="s">
        <v>28</v>
      </c>
      <c r="D259" s="74" t="s">
        <v>71</v>
      </c>
      <c r="E259" s="75">
        <v>4</v>
      </c>
      <c r="F259" s="34">
        <v>134.62</v>
      </c>
      <c r="G259" s="27">
        <v>141.69999999999999</v>
      </c>
      <c r="H259" s="27">
        <v>148.79</v>
      </c>
      <c r="I259" s="17"/>
      <c r="J259" s="17"/>
      <c r="K259" s="23">
        <f t="shared" si="38"/>
        <v>141.70333333333335</v>
      </c>
      <c r="L259" s="29">
        <f t="shared" si="39"/>
        <v>3</v>
      </c>
      <c r="M259" s="26">
        <f t="shared" si="40"/>
        <v>7.0850005880968876</v>
      </c>
      <c r="N259" s="26">
        <f t="shared" si="41"/>
        <v>4.9998827984029219</v>
      </c>
      <c r="O259" s="29" t="str">
        <f t="shared" si="42"/>
        <v>ОДНОРОДНЫЕ</v>
      </c>
      <c r="P259" s="23">
        <f t="shared" si="43"/>
        <v>566.81333333333339</v>
      </c>
    </row>
    <row r="260" spans="1:16" s="10" customFormat="1" ht="12" customHeight="1" x14ac:dyDescent="0.25">
      <c r="A260" s="67"/>
      <c r="B260" s="70"/>
      <c r="C260" s="76" t="s">
        <v>29</v>
      </c>
      <c r="D260" s="74" t="s">
        <v>71</v>
      </c>
      <c r="E260" s="75">
        <v>4</v>
      </c>
      <c r="F260" s="34">
        <v>16.059999999999999</v>
      </c>
      <c r="G260" s="27">
        <v>16.899999999999999</v>
      </c>
      <c r="H260" s="27">
        <v>17.75</v>
      </c>
      <c r="I260" s="17"/>
      <c r="J260" s="17"/>
      <c r="K260" s="23">
        <f t="shared" si="38"/>
        <v>16.903333333333332</v>
      </c>
      <c r="L260" s="29">
        <f t="shared" si="39"/>
        <v>3</v>
      </c>
      <c r="M260" s="26">
        <f t="shared" si="40"/>
        <v>0.84500493095208296</v>
      </c>
      <c r="N260" s="26">
        <f t="shared" si="41"/>
        <v>4.9990431726607154</v>
      </c>
      <c r="O260" s="29" t="str">
        <f t="shared" si="42"/>
        <v>ОДНОРОДНЫЕ</v>
      </c>
      <c r="P260" s="23">
        <f t="shared" si="43"/>
        <v>67.61333333333333</v>
      </c>
    </row>
    <row r="261" spans="1:16" s="10" customFormat="1" ht="12" customHeight="1" x14ac:dyDescent="0.25">
      <c r="A261" s="67"/>
      <c r="B261" s="70"/>
      <c r="C261" s="76" t="s">
        <v>30</v>
      </c>
      <c r="D261" s="74" t="s">
        <v>71</v>
      </c>
      <c r="E261" s="75">
        <v>4</v>
      </c>
      <c r="F261" s="34">
        <v>29.64</v>
      </c>
      <c r="G261" s="27">
        <v>31.2</v>
      </c>
      <c r="H261" s="27">
        <v>32.76</v>
      </c>
      <c r="I261" s="17"/>
      <c r="J261" s="17"/>
      <c r="K261" s="23">
        <f t="shared" si="38"/>
        <v>31.2</v>
      </c>
      <c r="L261" s="29">
        <f t="shared" si="39"/>
        <v>3</v>
      </c>
      <c r="M261" s="26">
        <f t="shared" si="40"/>
        <v>1.5599999999999987</v>
      </c>
      <c r="N261" s="26">
        <f t="shared" si="41"/>
        <v>4.9999999999999964</v>
      </c>
      <c r="O261" s="29" t="str">
        <f t="shared" si="42"/>
        <v>ОДНОРОДНЫЕ</v>
      </c>
      <c r="P261" s="23">
        <f t="shared" si="43"/>
        <v>124.8</v>
      </c>
    </row>
    <row r="262" spans="1:16" s="10" customFormat="1" ht="12" customHeight="1" x14ac:dyDescent="0.25">
      <c r="A262" s="67"/>
      <c r="B262" s="70"/>
      <c r="C262" s="76" t="s">
        <v>31</v>
      </c>
      <c r="D262" s="74" t="s">
        <v>71</v>
      </c>
      <c r="E262" s="75">
        <v>4</v>
      </c>
      <c r="F262" s="34">
        <v>91.39</v>
      </c>
      <c r="G262" s="27">
        <v>96.2</v>
      </c>
      <c r="H262" s="27">
        <v>101.01</v>
      </c>
      <c r="I262" s="17"/>
      <c r="J262" s="17"/>
      <c r="K262" s="23">
        <f t="shared" si="38"/>
        <v>96.2</v>
      </c>
      <c r="L262" s="29">
        <f t="shared" si="39"/>
        <v>3</v>
      </c>
      <c r="M262" s="26">
        <f t="shared" si="40"/>
        <v>4.8100000000000023</v>
      </c>
      <c r="N262" s="26">
        <f t="shared" si="41"/>
        <v>5.0000000000000027</v>
      </c>
      <c r="O262" s="29" t="str">
        <f t="shared" si="42"/>
        <v>ОДНОРОДНЫЕ</v>
      </c>
      <c r="P262" s="23">
        <f t="shared" si="43"/>
        <v>384.8</v>
      </c>
    </row>
    <row r="263" spans="1:16" s="10" customFormat="1" ht="12" customHeight="1" x14ac:dyDescent="0.25">
      <c r="A263" s="67"/>
      <c r="B263" s="70"/>
      <c r="C263" s="76" t="s">
        <v>32</v>
      </c>
      <c r="D263" s="74" t="s">
        <v>71</v>
      </c>
      <c r="E263" s="75">
        <v>4</v>
      </c>
      <c r="F263" s="34">
        <v>59.28</v>
      </c>
      <c r="G263" s="27">
        <v>62.4</v>
      </c>
      <c r="H263" s="27">
        <v>65.52</v>
      </c>
      <c r="I263" s="17"/>
      <c r="J263" s="17"/>
      <c r="K263" s="23">
        <f t="shared" si="38"/>
        <v>62.4</v>
      </c>
      <c r="L263" s="29">
        <f t="shared" si="39"/>
        <v>3</v>
      </c>
      <c r="M263" s="26">
        <f t="shared" si="40"/>
        <v>3.1199999999999974</v>
      </c>
      <c r="N263" s="26">
        <f t="shared" si="41"/>
        <v>4.9999999999999964</v>
      </c>
      <c r="O263" s="29" t="str">
        <f t="shared" si="42"/>
        <v>ОДНОРОДНЫЕ</v>
      </c>
      <c r="P263" s="23">
        <f t="shared" si="43"/>
        <v>249.6</v>
      </c>
    </row>
    <row r="264" spans="1:16" s="10" customFormat="1" ht="12" customHeight="1" x14ac:dyDescent="0.25">
      <c r="A264" s="67"/>
      <c r="B264" s="70"/>
      <c r="C264" s="76" t="s">
        <v>33</v>
      </c>
      <c r="D264" s="74" t="s">
        <v>71</v>
      </c>
      <c r="E264" s="75">
        <v>4</v>
      </c>
      <c r="F264" s="34">
        <v>58.05</v>
      </c>
      <c r="G264" s="27">
        <v>61.1</v>
      </c>
      <c r="H264" s="27">
        <v>64.16</v>
      </c>
      <c r="I264" s="17"/>
      <c r="J264" s="17"/>
      <c r="K264" s="23">
        <f t="shared" si="38"/>
        <v>61.103333333333332</v>
      </c>
      <c r="L264" s="29">
        <f t="shared" si="39"/>
        <v>3</v>
      </c>
      <c r="M264" s="26">
        <f t="shared" si="40"/>
        <v>3.0550013638840379</v>
      </c>
      <c r="N264" s="26">
        <f t="shared" si="41"/>
        <v>4.9997294701064394</v>
      </c>
      <c r="O264" s="29" t="str">
        <f t="shared" si="42"/>
        <v>ОДНОРОДНЫЕ</v>
      </c>
      <c r="P264" s="23">
        <f t="shared" si="43"/>
        <v>244.41333333333333</v>
      </c>
    </row>
    <row r="265" spans="1:16" s="10" customFormat="1" ht="12" customHeight="1" x14ac:dyDescent="0.25">
      <c r="A265" s="67"/>
      <c r="B265" s="70"/>
      <c r="C265" s="76" t="s">
        <v>34</v>
      </c>
      <c r="D265" s="74" t="s">
        <v>71</v>
      </c>
      <c r="E265" s="75">
        <v>4</v>
      </c>
      <c r="F265" s="34">
        <v>12.35</v>
      </c>
      <c r="G265" s="27">
        <v>13</v>
      </c>
      <c r="H265" s="27">
        <v>13.65</v>
      </c>
      <c r="I265" s="17"/>
      <c r="J265" s="17"/>
      <c r="K265" s="23">
        <f t="shared" si="38"/>
        <v>13</v>
      </c>
      <c r="L265" s="29">
        <f t="shared" si="39"/>
        <v>3</v>
      </c>
      <c r="M265" s="26">
        <f t="shared" si="40"/>
        <v>0.65000000000000036</v>
      </c>
      <c r="N265" s="26">
        <f t="shared" si="41"/>
        <v>5.0000000000000027</v>
      </c>
      <c r="O265" s="29" t="str">
        <f t="shared" si="42"/>
        <v>ОДНОРОДНЫЕ</v>
      </c>
      <c r="P265" s="23">
        <f t="shared" si="43"/>
        <v>52</v>
      </c>
    </row>
    <row r="266" spans="1:16" s="10" customFormat="1" ht="12" customHeight="1" x14ac:dyDescent="0.25">
      <c r="A266" s="68"/>
      <c r="B266" s="71"/>
      <c r="C266" s="76" t="s">
        <v>35</v>
      </c>
      <c r="D266" s="74" t="s">
        <v>71</v>
      </c>
      <c r="E266" s="75">
        <v>4</v>
      </c>
      <c r="F266" s="34">
        <v>45.7</v>
      </c>
      <c r="G266" s="27">
        <v>48.1</v>
      </c>
      <c r="H266" s="27">
        <v>50.51</v>
      </c>
      <c r="I266" s="17"/>
      <c r="J266" s="17"/>
      <c r="K266" s="23">
        <f t="shared" si="38"/>
        <v>48.103333333333332</v>
      </c>
      <c r="L266" s="29">
        <f t="shared" si="39"/>
        <v>3</v>
      </c>
      <c r="M266" s="26">
        <f t="shared" si="40"/>
        <v>2.4050017325011059</v>
      </c>
      <c r="N266" s="26">
        <f t="shared" si="41"/>
        <v>4.9996571252881417</v>
      </c>
      <c r="O266" s="29" t="str">
        <f t="shared" si="42"/>
        <v>ОДНОРОДНЫЕ</v>
      </c>
      <c r="P266" s="23">
        <f t="shared" si="43"/>
        <v>192.41333333333333</v>
      </c>
    </row>
    <row r="267" spans="1:16" s="10" customFormat="1" ht="12" customHeight="1" x14ac:dyDescent="0.25">
      <c r="A267" s="66">
        <v>42</v>
      </c>
      <c r="B267" s="69" t="s">
        <v>89</v>
      </c>
      <c r="C267" s="76" t="s">
        <v>28</v>
      </c>
      <c r="D267" s="74" t="s">
        <v>71</v>
      </c>
      <c r="E267" s="75">
        <v>4</v>
      </c>
      <c r="F267" s="34">
        <v>216.13</v>
      </c>
      <c r="G267" s="27">
        <v>227.5</v>
      </c>
      <c r="H267" s="27">
        <v>238.88</v>
      </c>
      <c r="I267" s="17"/>
      <c r="J267" s="17"/>
      <c r="K267" s="23">
        <f t="shared" si="38"/>
        <v>227.50333333333333</v>
      </c>
      <c r="L267" s="29">
        <f t="shared" si="39"/>
        <v>3</v>
      </c>
      <c r="M267" s="26">
        <f t="shared" si="40"/>
        <v>11.375000366300361</v>
      </c>
      <c r="N267" s="26">
        <f t="shared" si="41"/>
        <v>4.9999269020089203</v>
      </c>
      <c r="O267" s="29" t="str">
        <f t="shared" si="42"/>
        <v>ОДНОРОДНЫЕ</v>
      </c>
      <c r="P267" s="23">
        <f t="shared" si="43"/>
        <v>910.01333333333332</v>
      </c>
    </row>
    <row r="268" spans="1:16" s="10" customFormat="1" ht="12" customHeight="1" x14ac:dyDescent="0.25">
      <c r="A268" s="67"/>
      <c r="B268" s="70"/>
      <c r="C268" s="76" t="s">
        <v>29</v>
      </c>
      <c r="D268" s="74" t="s">
        <v>71</v>
      </c>
      <c r="E268" s="75">
        <v>4</v>
      </c>
      <c r="F268" s="34">
        <v>16.059999999999999</v>
      </c>
      <c r="G268" s="27">
        <v>16.899999999999999</v>
      </c>
      <c r="H268" s="27">
        <v>17.75</v>
      </c>
      <c r="I268" s="17"/>
      <c r="J268" s="17"/>
      <c r="K268" s="23">
        <f t="shared" si="38"/>
        <v>16.903333333333332</v>
      </c>
      <c r="L268" s="29">
        <f t="shared" si="39"/>
        <v>3</v>
      </c>
      <c r="M268" s="26">
        <f t="shared" si="40"/>
        <v>0.84500493095208296</v>
      </c>
      <c r="N268" s="26">
        <f t="shared" si="41"/>
        <v>4.9990431726607154</v>
      </c>
      <c r="O268" s="29" t="str">
        <f t="shared" si="42"/>
        <v>ОДНОРОДНЫЕ</v>
      </c>
      <c r="P268" s="23">
        <f t="shared" si="43"/>
        <v>67.61333333333333</v>
      </c>
    </row>
    <row r="269" spans="1:16" s="10" customFormat="1" ht="12" customHeight="1" x14ac:dyDescent="0.25">
      <c r="A269" s="67"/>
      <c r="B269" s="70"/>
      <c r="C269" s="76" t="s">
        <v>30</v>
      </c>
      <c r="D269" s="74" t="s">
        <v>71</v>
      </c>
      <c r="E269" s="75">
        <v>4</v>
      </c>
      <c r="F269" s="34">
        <v>29.64</v>
      </c>
      <c r="G269" s="27">
        <v>31.2</v>
      </c>
      <c r="H269" s="27">
        <v>32.76</v>
      </c>
      <c r="I269" s="17"/>
      <c r="J269" s="17"/>
      <c r="K269" s="23">
        <f t="shared" si="38"/>
        <v>31.2</v>
      </c>
      <c r="L269" s="29">
        <f t="shared" si="39"/>
        <v>3</v>
      </c>
      <c r="M269" s="26">
        <f t="shared" si="40"/>
        <v>1.5599999999999987</v>
      </c>
      <c r="N269" s="26">
        <f t="shared" si="41"/>
        <v>4.9999999999999964</v>
      </c>
      <c r="O269" s="29" t="str">
        <f t="shared" si="42"/>
        <v>ОДНОРОДНЫЕ</v>
      </c>
      <c r="P269" s="23">
        <f t="shared" si="43"/>
        <v>124.8</v>
      </c>
    </row>
    <row r="270" spans="1:16" s="10" customFormat="1" ht="12" customHeight="1" x14ac:dyDescent="0.25">
      <c r="A270" s="67"/>
      <c r="B270" s="70"/>
      <c r="C270" s="76" t="s">
        <v>31</v>
      </c>
      <c r="D270" s="74" t="s">
        <v>71</v>
      </c>
      <c r="E270" s="75">
        <v>4</v>
      </c>
      <c r="F270" s="34">
        <v>91.36</v>
      </c>
      <c r="G270" s="27">
        <v>96.2</v>
      </c>
      <c r="H270" s="27">
        <v>101.01</v>
      </c>
      <c r="I270" s="17"/>
      <c r="J270" s="17"/>
      <c r="K270" s="23">
        <f t="shared" si="38"/>
        <v>96.19</v>
      </c>
      <c r="L270" s="29">
        <f t="shared" si="39"/>
        <v>3</v>
      </c>
      <c r="M270" s="26">
        <f t="shared" si="40"/>
        <v>4.8250077720144686</v>
      </c>
      <c r="N270" s="26">
        <f t="shared" si="41"/>
        <v>5.0161220210151463</v>
      </c>
      <c r="O270" s="29" t="str">
        <f t="shared" si="42"/>
        <v>ОДНОРОДНЫЕ</v>
      </c>
      <c r="P270" s="23">
        <f t="shared" si="43"/>
        <v>384.76</v>
      </c>
    </row>
    <row r="271" spans="1:16" s="10" customFormat="1" ht="12" customHeight="1" x14ac:dyDescent="0.25">
      <c r="A271" s="67"/>
      <c r="B271" s="70"/>
      <c r="C271" s="76" t="s">
        <v>32</v>
      </c>
      <c r="D271" s="74" t="s">
        <v>71</v>
      </c>
      <c r="E271" s="75">
        <v>4</v>
      </c>
      <c r="F271" s="34">
        <v>59.28</v>
      </c>
      <c r="G271" s="27">
        <v>62.4</v>
      </c>
      <c r="H271" s="27">
        <v>65.52</v>
      </c>
      <c r="I271" s="17"/>
      <c r="J271" s="17"/>
      <c r="K271" s="23">
        <f t="shared" si="38"/>
        <v>62.4</v>
      </c>
      <c r="L271" s="29">
        <f t="shared" si="39"/>
        <v>3</v>
      </c>
      <c r="M271" s="26">
        <f t="shared" si="40"/>
        <v>3.1199999999999974</v>
      </c>
      <c r="N271" s="26">
        <f t="shared" si="41"/>
        <v>4.9999999999999964</v>
      </c>
      <c r="O271" s="29" t="str">
        <f t="shared" si="42"/>
        <v>ОДНОРОДНЫЕ</v>
      </c>
      <c r="P271" s="23">
        <f t="shared" si="43"/>
        <v>249.6</v>
      </c>
    </row>
    <row r="272" spans="1:16" s="10" customFormat="1" ht="12" customHeight="1" x14ac:dyDescent="0.25">
      <c r="A272" s="67"/>
      <c r="B272" s="70"/>
      <c r="C272" s="76" t="s">
        <v>33</v>
      </c>
      <c r="D272" s="74" t="s">
        <v>71</v>
      </c>
      <c r="E272" s="75">
        <v>4</v>
      </c>
      <c r="F272" s="34">
        <v>58.05</v>
      </c>
      <c r="G272" s="27">
        <v>61.1</v>
      </c>
      <c r="H272" s="27">
        <v>64.16</v>
      </c>
      <c r="I272" s="17"/>
      <c r="J272" s="17"/>
      <c r="K272" s="23">
        <f t="shared" si="38"/>
        <v>61.103333333333332</v>
      </c>
      <c r="L272" s="29">
        <f t="shared" si="39"/>
        <v>3</v>
      </c>
      <c r="M272" s="26">
        <f t="shared" si="40"/>
        <v>3.0550013638840379</v>
      </c>
      <c r="N272" s="26">
        <f t="shared" si="41"/>
        <v>4.9997294701064394</v>
      </c>
      <c r="O272" s="29" t="str">
        <f t="shared" si="42"/>
        <v>ОДНОРОДНЫЕ</v>
      </c>
      <c r="P272" s="23">
        <f t="shared" si="43"/>
        <v>244.41333333333333</v>
      </c>
    </row>
    <row r="273" spans="1:16" s="10" customFormat="1" ht="12" customHeight="1" x14ac:dyDescent="0.25">
      <c r="A273" s="67"/>
      <c r="B273" s="70"/>
      <c r="C273" s="76" t="s">
        <v>34</v>
      </c>
      <c r="D273" s="74" t="s">
        <v>71</v>
      </c>
      <c r="E273" s="75">
        <v>4</v>
      </c>
      <c r="F273" s="34">
        <v>12.35</v>
      </c>
      <c r="G273" s="27">
        <v>13</v>
      </c>
      <c r="H273" s="27">
        <v>13.65</v>
      </c>
      <c r="I273" s="17"/>
      <c r="J273" s="17"/>
      <c r="K273" s="23">
        <f t="shared" si="38"/>
        <v>13</v>
      </c>
      <c r="L273" s="29">
        <f t="shared" si="39"/>
        <v>3</v>
      </c>
      <c r="M273" s="26">
        <f t="shared" si="40"/>
        <v>0.65000000000000036</v>
      </c>
      <c r="N273" s="26">
        <f t="shared" si="41"/>
        <v>5.0000000000000027</v>
      </c>
      <c r="O273" s="29" t="str">
        <f t="shared" si="42"/>
        <v>ОДНОРОДНЫЕ</v>
      </c>
      <c r="P273" s="23">
        <f t="shared" si="43"/>
        <v>52</v>
      </c>
    </row>
    <row r="274" spans="1:16" s="10" customFormat="1" ht="12" customHeight="1" x14ac:dyDescent="0.25">
      <c r="A274" s="67"/>
      <c r="B274" s="70"/>
      <c r="C274" s="77" t="s">
        <v>35</v>
      </c>
      <c r="D274" s="78" t="s">
        <v>71</v>
      </c>
      <c r="E274" s="79">
        <v>4</v>
      </c>
      <c r="F274" s="34">
        <v>45.7</v>
      </c>
      <c r="G274" s="27">
        <v>48.1</v>
      </c>
      <c r="H274" s="27">
        <v>50.51</v>
      </c>
      <c r="I274" s="17"/>
      <c r="J274" s="17"/>
      <c r="K274" s="23">
        <f t="shared" si="38"/>
        <v>48.103333333333332</v>
      </c>
      <c r="L274" s="29">
        <f t="shared" si="39"/>
        <v>3</v>
      </c>
      <c r="M274" s="26">
        <f t="shared" si="40"/>
        <v>2.4050017325011059</v>
      </c>
      <c r="N274" s="26">
        <f t="shared" si="41"/>
        <v>4.9996571252881417</v>
      </c>
      <c r="O274" s="29" t="str">
        <f t="shared" si="42"/>
        <v>ОДНОРОДНЫЕ</v>
      </c>
      <c r="P274" s="23">
        <f t="shared" si="43"/>
        <v>192.41333333333333</v>
      </c>
    </row>
    <row r="275" spans="1:16" s="10" customFormat="1" ht="12" customHeight="1" x14ac:dyDescent="0.25">
      <c r="A275" s="66">
        <v>43</v>
      </c>
      <c r="B275" s="69" t="s">
        <v>90</v>
      </c>
      <c r="C275" s="76" t="s">
        <v>28</v>
      </c>
      <c r="D275" s="74" t="s">
        <v>71</v>
      </c>
      <c r="E275" s="75">
        <v>120</v>
      </c>
      <c r="F275" s="34">
        <v>570</v>
      </c>
      <c r="G275" s="27">
        <v>600</v>
      </c>
      <c r="H275" s="27">
        <v>630</v>
      </c>
      <c r="I275" s="17"/>
      <c r="J275" s="17"/>
      <c r="K275" s="23">
        <f t="shared" si="38"/>
        <v>600</v>
      </c>
      <c r="L275" s="29">
        <f t="shared" si="39"/>
        <v>3</v>
      </c>
      <c r="M275" s="26">
        <f t="shared" si="40"/>
        <v>30</v>
      </c>
      <c r="N275" s="26">
        <f t="shared" si="41"/>
        <v>5</v>
      </c>
      <c r="O275" s="29" t="str">
        <f t="shared" si="42"/>
        <v>ОДНОРОДНЫЕ</v>
      </c>
      <c r="P275" s="23">
        <f t="shared" si="43"/>
        <v>72000</v>
      </c>
    </row>
    <row r="276" spans="1:16" s="10" customFormat="1" ht="12" customHeight="1" x14ac:dyDescent="0.25">
      <c r="A276" s="67"/>
      <c r="B276" s="70"/>
      <c r="C276" s="76" t="s">
        <v>29</v>
      </c>
      <c r="D276" s="74" t="s">
        <v>71</v>
      </c>
      <c r="E276" s="75">
        <v>120</v>
      </c>
      <c r="F276" s="34">
        <v>16.059999999999999</v>
      </c>
      <c r="G276" s="27">
        <v>16.899999999999999</v>
      </c>
      <c r="H276" s="27">
        <v>17.75</v>
      </c>
      <c r="I276" s="17"/>
      <c r="J276" s="17"/>
      <c r="K276" s="23">
        <f t="shared" si="38"/>
        <v>16.903333333333332</v>
      </c>
      <c r="L276" s="29">
        <f t="shared" si="39"/>
        <v>3</v>
      </c>
      <c r="M276" s="26">
        <f t="shared" si="40"/>
        <v>0.84500493095208296</v>
      </c>
      <c r="N276" s="26">
        <f t="shared" si="41"/>
        <v>4.9990431726607154</v>
      </c>
      <c r="O276" s="29" t="str">
        <f t="shared" si="42"/>
        <v>ОДНОРОДНЫЕ</v>
      </c>
      <c r="P276" s="23">
        <f t="shared" si="43"/>
        <v>2028.3999999999999</v>
      </c>
    </row>
    <row r="277" spans="1:16" s="10" customFormat="1" ht="12" customHeight="1" x14ac:dyDescent="0.25">
      <c r="A277" s="67"/>
      <c r="B277" s="70"/>
      <c r="C277" s="76" t="s">
        <v>37</v>
      </c>
      <c r="D277" s="74" t="s">
        <v>71</v>
      </c>
      <c r="E277" s="75">
        <v>120</v>
      </c>
      <c r="F277" s="34">
        <v>2964</v>
      </c>
      <c r="G277" s="27">
        <v>3120</v>
      </c>
      <c r="H277" s="27">
        <v>3276</v>
      </c>
      <c r="I277" s="17"/>
      <c r="J277" s="17"/>
      <c r="K277" s="23">
        <f t="shared" si="38"/>
        <v>3120</v>
      </c>
      <c r="L277" s="29">
        <f t="shared" si="39"/>
        <v>3</v>
      </c>
      <c r="M277" s="26">
        <f t="shared" si="40"/>
        <v>156</v>
      </c>
      <c r="N277" s="26">
        <f t="shared" si="41"/>
        <v>5</v>
      </c>
      <c r="O277" s="29" t="str">
        <f t="shared" si="42"/>
        <v>ОДНОРОДНЫЕ</v>
      </c>
      <c r="P277" s="23">
        <f t="shared" si="43"/>
        <v>374400</v>
      </c>
    </row>
    <row r="278" spans="1:16" s="10" customFormat="1" ht="25.5" customHeight="1" x14ac:dyDescent="0.25">
      <c r="A278" s="68"/>
      <c r="B278" s="71"/>
      <c r="C278" s="76" t="s">
        <v>73</v>
      </c>
      <c r="D278" s="74" t="s">
        <v>71</v>
      </c>
      <c r="E278" s="75">
        <v>20</v>
      </c>
      <c r="F278" s="34">
        <v>4389</v>
      </c>
      <c r="G278" s="27">
        <v>4620</v>
      </c>
      <c r="H278" s="27">
        <v>4851</v>
      </c>
      <c r="I278" s="17"/>
      <c r="J278" s="17"/>
      <c r="K278" s="23">
        <f t="shared" si="38"/>
        <v>4620</v>
      </c>
      <c r="L278" s="29">
        <f t="shared" si="39"/>
        <v>3</v>
      </c>
      <c r="M278" s="26">
        <f t="shared" si="40"/>
        <v>231</v>
      </c>
      <c r="N278" s="26">
        <f t="shared" si="41"/>
        <v>5</v>
      </c>
      <c r="O278" s="29" t="str">
        <f t="shared" si="42"/>
        <v>ОДНОРОДНЫЕ</v>
      </c>
      <c r="P278" s="23">
        <f t="shared" si="43"/>
        <v>92400</v>
      </c>
    </row>
    <row r="279" spans="1:16" s="10" customFormat="1" ht="12" customHeight="1" x14ac:dyDescent="0.25">
      <c r="A279" s="66">
        <v>44</v>
      </c>
      <c r="B279" s="69" t="s">
        <v>91</v>
      </c>
      <c r="C279" s="76" t="s">
        <v>28</v>
      </c>
      <c r="D279" s="74" t="s">
        <v>71</v>
      </c>
      <c r="E279" s="75">
        <v>16</v>
      </c>
      <c r="F279" s="34">
        <v>570</v>
      </c>
      <c r="G279" s="27">
        <v>600</v>
      </c>
      <c r="H279" s="27">
        <v>630</v>
      </c>
      <c r="I279" s="17"/>
      <c r="J279" s="17"/>
      <c r="K279" s="23">
        <f t="shared" si="38"/>
        <v>600</v>
      </c>
      <c r="L279" s="29">
        <f t="shared" si="39"/>
        <v>3</v>
      </c>
      <c r="M279" s="26">
        <f t="shared" si="40"/>
        <v>30</v>
      </c>
      <c r="N279" s="26">
        <f t="shared" si="41"/>
        <v>5</v>
      </c>
      <c r="O279" s="29" t="str">
        <f t="shared" si="42"/>
        <v>ОДНОРОДНЫЕ</v>
      </c>
      <c r="P279" s="23">
        <f t="shared" si="43"/>
        <v>9600</v>
      </c>
    </row>
    <row r="280" spans="1:16" s="10" customFormat="1" ht="12" customHeight="1" x14ac:dyDescent="0.25">
      <c r="A280" s="67"/>
      <c r="B280" s="70"/>
      <c r="C280" s="76" t="s">
        <v>29</v>
      </c>
      <c r="D280" s="74" t="s">
        <v>71</v>
      </c>
      <c r="E280" s="75">
        <v>16</v>
      </c>
      <c r="F280" s="34">
        <v>16.059999999999999</v>
      </c>
      <c r="G280" s="27">
        <v>16.899999999999999</v>
      </c>
      <c r="H280" s="27">
        <v>17.75</v>
      </c>
      <c r="I280" s="17"/>
      <c r="J280" s="17"/>
      <c r="K280" s="23">
        <f t="shared" si="38"/>
        <v>16.903333333333332</v>
      </c>
      <c r="L280" s="29">
        <f t="shared" si="39"/>
        <v>3</v>
      </c>
      <c r="M280" s="26">
        <f t="shared" si="40"/>
        <v>0.84500493095208296</v>
      </c>
      <c r="N280" s="26">
        <f t="shared" si="41"/>
        <v>4.9990431726607154</v>
      </c>
      <c r="O280" s="29" t="str">
        <f t="shared" si="42"/>
        <v>ОДНОРОДНЫЕ</v>
      </c>
      <c r="P280" s="23">
        <f t="shared" si="43"/>
        <v>270.45333333333332</v>
      </c>
    </row>
    <row r="281" spans="1:16" s="10" customFormat="1" ht="12" customHeight="1" x14ac:dyDescent="0.25">
      <c r="A281" s="67"/>
      <c r="B281" s="70"/>
      <c r="C281" s="76" t="s">
        <v>37</v>
      </c>
      <c r="D281" s="74" t="s">
        <v>71</v>
      </c>
      <c r="E281" s="75">
        <v>16</v>
      </c>
      <c r="F281" s="34">
        <v>427.5</v>
      </c>
      <c r="G281" s="27">
        <v>450</v>
      </c>
      <c r="H281" s="27">
        <v>472.5</v>
      </c>
      <c r="I281" s="17"/>
      <c r="J281" s="17"/>
      <c r="K281" s="23">
        <f t="shared" si="38"/>
        <v>450</v>
      </c>
      <c r="L281" s="29">
        <f t="shared" si="39"/>
        <v>3</v>
      </c>
      <c r="M281" s="26">
        <f t="shared" si="40"/>
        <v>22.5</v>
      </c>
      <c r="N281" s="26">
        <f t="shared" si="41"/>
        <v>5</v>
      </c>
      <c r="O281" s="29" t="str">
        <f t="shared" si="42"/>
        <v>ОДНОРОДНЫЕ</v>
      </c>
      <c r="P281" s="23">
        <f t="shared" si="43"/>
        <v>7200</v>
      </c>
    </row>
    <row r="282" spans="1:16" s="10" customFormat="1" ht="26.25" customHeight="1" x14ac:dyDescent="0.25">
      <c r="A282" s="68"/>
      <c r="B282" s="71"/>
      <c r="C282" s="76" t="s">
        <v>73</v>
      </c>
      <c r="D282" s="74" t="s">
        <v>71</v>
      </c>
      <c r="E282" s="75">
        <v>4</v>
      </c>
      <c r="F282" s="34">
        <v>1852.5</v>
      </c>
      <c r="G282" s="27">
        <v>1950</v>
      </c>
      <c r="H282" s="27">
        <v>2047.5</v>
      </c>
      <c r="I282" s="17"/>
      <c r="J282" s="17"/>
      <c r="K282" s="23">
        <f t="shared" si="38"/>
        <v>1950</v>
      </c>
      <c r="L282" s="29">
        <f t="shared" si="39"/>
        <v>3</v>
      </c>
      <c r="M282" s="26">
        <f t="shared" si="40"/>
        <v>97.5</v>
      </c>
      <c r="N282" s="26">
        <f t="shared" si="41"/>
        <v>5</v>
      </c>
      <c r="O282" s="29" t="str">
        <f t="shared" si="42"/>
        <v>ОДНОРОДНЫЕ</v>
      </c>
      <c r="P282" s="23">
        <f t="shared" si="43"/>
        <v>7800</v>
      </c>
    </row>
    <row r="283" spans="1:16" s="10" customFormat="1" ht="12" customHeight="1" x14ac:dyDescent="0.25">
      <c r="A283" s="66">
        <v>45</v>
      </c>
      <c r="B283" s="69" t="s">
        <v>92</v>
      </c>
      <c r="C283" s="76" t="s">
        <v>76</v>
      </c>
      <c r="D283" s="74" t="s">
        <v>71</v>
      </c>
      <c r="E283" s="75">
        <v>1</v>
      </c>
      <c r="F283" s="34">
        <v>5465.67</v>
      </c>
      <c r="G283" s="27">
        <v>5753.34</v>
      </c>
      <c r="H283" s="27">
        <v>6041.86</v>
      </c>
      <c r="I283" s="17"/>
      <c r="J283" s="17"/>
      <c r="K283" s="23">
        <f t="shared" si="38"/>
        <v>5753.623333333333</v>
      </c>
      <c r="L283" s="29">
        <f t="shared" si="39"/>
        <v>3</v>
      </c>
      <c r="M283" s="26">
        <f t="shared" si="40"/>
        <v>288.09510449386886</v>
      </c>
      <c r="N283" s="26">
        <f t="shared" si="41"/>
        <v>5.0071943852285932</v>
      </c>
      <c r="O283" s="29" t="str">
        <f t="shared" si="42"/>
        <v>ОДНОРОДНЫЕ</v>
      </c>
      <c r="P283" s="23">
        <f t="shared" si="43"/>
        <v>5753.623333333333</v>
      </c>
    </row>
    <row r="284" spans="1:16" s="10" customFormat="1" ht="32.25" customHeight="1" x14ac:dyDescent="0.25">
      <c r="A284" s="68"/>
      <c r="B284" s="71"/>
      <c r="C284" s="76" t="s">
        <v>77</v>
      </c>
      <c r="D284" s="74" t="s">
        <v>71</v>
      </c>
      <c r="E284" s="75">
        <v>1</v>
      </c>
      <c r="F284" s="34">
        <v>11085.02</v>
      </c>
      <c r="G284" s="27">
        <v>11668.44</v>
      </c>
      <c r="H284" s="27">
        <v>12251.86</v>
      </c>
      <c r="I284" s="17"/>
      <c r="J284" s="17"/>
      <c r="K284" s="23">
        <f t="shared" si="38"/>
        <v>11668.44</v>
      </c>
      <c r="L284" s="29">
        <f t="shared" si="39"/>
        <v>3</v>
      </c>
      <c r="M284" s="26">
        <f t="shared" si="40"/>
        <v>583.42000000000007</v>
      </c>
      <c r="N284" s="26">
        <f t="shared" si="41"/>
        <v>4.9999828597481759</v>
      </c>
      <c r="O284" s="29" t="str">
        <f t="shared" si="42"/>
        <v>ОДНОРОДНЫЕ</v>
      </c>
      <c r="P284" s="23">
        <f t="shared" si="43"/>
        <v>11668.44</v>
      </c>
    </row>
    <row r="285" spans="1:16" s="10" customFormat="1" ht="12" hidden="1" customHeight="1" x14ac:dyDescent="0.25">
      <c r="A285" s="66"/>
      <c r="B285" s="69"/>
      <c r="C285" s="76"/>
      <c r="D285" s="74"/>
      <c r="E285" s="75"/>
      <c r="F285" s="34"/>
      <c r="G285" s="27"/>
      <c r="H285" s="27"/>
      <c r="I285" s="17"/>
      <c r="J285" s="17"/>
      <c r="K285" s="23" t="e">
        <f t="shared" si="38"/>
        <v>#DIV/0!</v>
      </c>
      <c r="L285" s="29">
        <f t="shared" si="39"/>
        <v>0</v>
      </c>
      <c r="M285" s="26" t="e">
        <f t="shared" si="40"/>
        <v>#DIV/0!</v>
      </c>
      <c r="N285" s="26" t="e">
        <f t="shared" si="41"/>
        <v>#DIV/0!</v>
      </c>
      <c r="O285" s="29" t="e">
        <f t="shared" si="42"/>
        <v>#DIV/0!</v>
      </c>
      <c r="P285" s="23" t="e">
        <f t="shared" si="43"/>
        <v>#DIV/0!</v>
      </c>
    </row>
    <row r="286" spans="1:16" s="10" customFormat="1" ht="12" hidden="1" customHeight="1" x14ac:dyDescent="0.25">
      <c r="A286" s="67"/>
      <c r="B286" s="70"/>
      <c r="C286" s="76"/>
      <c r="D286" s="74"/>
      <c r="E286" s="75"/>
      <c r="F286" s="34"/>
      <c r="G286" s="27"/>
      <c r="H286" s="27"/>
      <c r="I286" s="17"/>
      <c r="J286" s="17"/>
      <c r="K286" s="23" t="e">
        <f t="shared" si="38"/>
        <v>#DIV/0!</v>
      </c>
      <c r="L286" s="29">
        <f t="shared" si="39"/>
        <v>0</v>
      </c>
      <c r="M286" s="26" t="e">
        <f t="shared" si="40"/>
        <v>#DIV/0!</v>
      </c>
      <c r="N286" s="26" t="e">
        <f t="shared" si="41"/>
        <v>#DIV/0!</v>
      </c>
      <c r="O286" s="29" t="e">
        <f t="shared" si="42"/>
        <v>#DIV/0!</v>
      </c>
      <c r="P286" s="23" t="e">
        <f t="shared" si="43"/>
        <v>#DIV/0!</v>
      </c>
    </row>
    <row r="287" spans="1:16" s="10" customFormat="1" ht="12" hidden="1" customHeight="1" x14ac:dyDescent="0.25">
      <c r="A287" s="67"/>
      <c r="B287" s="70"/>
      <c r="C287" s="76"/>
      <c r="D287" s="74"/>
      <c r="E287" s="75"/>
      <c r="F287" s="34"/>
      <c r="G287" s="27"/>
      <c r="H287" s="27"/>
      <c r="I287" s="17"/>
      <c r="J287" s="17"/>
      <c r="K287" s="23" t="e">
        <f t="shared" si="38"/>
        <v>#DIV/0!</v>
      </c>
      <c r="L287" s="29">
        <f t="shared" si="39"/>
        <v>0</v>
      </c>
      <c r="M287" s="26" t="e">
        <f t="shared" si="40"/>
        <v>#DIV/0!</v>
      </c>
      <c r="N287" s="26" t="e">
        <f t="shared" si="41"/>
        <v>#DIV/0!</v>
      </c>
      <c r="O287" s="29" t="e">
        <f t="shared" si="42"/>
        <v>#DIV/0!</v>
      </c>
      <c r="P287" s="23" t="e">
        <f t="shared" si="43"/>
        <v>#DIV/0!</v>
      </c>
    </row>
    <row r="288" spans="1:16" s="10" customFormat="1" ht="12" hidden="1" customHeight="1" x14ac:dyDescent="0.25">
      <c r="A288" s="67"/>
      <c r="B288" s="70"/>
      <c r="C288" s="76"/>
      <c r="D288" s="74"/>
      <c r="E288" s="75"/>
      <c r="F288" s="34"/>
      <c r="G288" s="27"/>
      <c r="H288" s="27"/>
      <c r="I288" s="17"/>
      <c r="J288" s="17"/>
      <c r="K288" s="23" t="e">
        <f t="shared" si="38"/>
        <v>#DIV/0!</v>
      </c>
      <c r="L288" s="29">
        <f t="shared" si="39"/>
        <v>0</v>
      </c>
      <c r="M288" s="26" t="e">
        <f t="shared" si="40"/>
        <v>#DIV/0!</v>
      </c>
      <c r="N288" s="26" t="e">
        <f t="shared" si="41"/>
        <v>#DIV/0!</v>
      </c>
      <c r="O288" s="29" t="e">
        <f t="shared" si="42"/>
        <v>#DIV/0!</v>
      </c>
      <c r="P288" s="23" t="e">
        <f t="shared" si="43"/>
        <v>#DIV/0!</v>
      </c>
    </row>
    <row r="289" spans="1:16" s="10" customFormat="1" ht="12" hidden="1" customHeight="1" x14ac:dyDescent="0.25">
      <c r="A289" s="67"/>
      <c r="B289" s="70"/>
      <c r="C289" s="76"/>
      <c r="D289" s="74"/>
      <c r="E289" s="75"/>
      <c r="F289" s="34"/>
      <c r="G289" s="27"/>
      <c r="H289" s="27"/>
      <c r="I289" s="17"/>
      <c r="J289" s="17"/>
      <c r="K289" s="23" t="e">
        <f t="shared" si="38"/>
        <v>#DIV/0!</v>
      </c>
      <c r="L289" s="29">
        <f t="shared" si="39"/>
        <v>0</v>
      </c>
      <c r="M289" s="26" t="e">
        <f t="shared" si="40"/>
        <v>#DIV/0!</v>
      </c>
      <c r="N289" s="26" t="e">
        <f t="shared" si="41"/>
        <v>#DIV/0!</v>
      </c>
      <c r="O289" s="29" t="e">
        <f t="shared" si="42"/>
        <v>#DIV/0!</v>
      </c>
      <c r="P289" s="23" t="e">
        <f t="shared" si="43"/>
        <v>#DIV/0!</v>
      </c>
    </row>
    <row r="290" spans="1:16" s="10" customFormat="1" ht="12" hidden="1" customHeight="1" x14ac:dyDescent="0.25">
      <c r="A290" s="67"/>
      <c r="B290" s="70"/>
      <c r="C290" s="76"/>
      <c r="D290" s="74"/>
      <c r="E290" s="75"/>
      <c r="F290" s="34"/>
      <c r="G290" s="27"/>
      <c r="H290" s="27"/>
      <c r="I290" s="17"/>
      <c r="J290" s="17"/>
      <c r="K290" s="23" t="e">
        <f t="shared" si="38"/>
        <v>#DIV/0!</v>
      </c>
      <c r="L290" s="29">
        <f t="shared" si="39"/>
        <v>0</v>
      </c>
      <c r="M290" s="26" t="e">
        <f t="shared" si="40"/>
        <v>#DIV/0!</v>
      </c>
      <c r="N290" s="26" t="e">
        <f t="shared" si="41"/>
        <v>#DIV/0!</v>
      </c>
      <c r="O290" s="29" t="e">
        <f t="shared" si="42"/>
        <v>#DIV/0!</v>
      </c>
      <c r="P290" s="23" t="e">
        <f t="shared" si="43"/>
        <v>#DIV/0!</v>
      </c>
    </row>
    <row r="291" spans="1:16" s="10" customFormat="1" ht="12" hidden="1" customHeight="1" x14ac:dyDescent="0.25">
      <c r="A291" s="67"/>
      <c r="B291" s="70"/>
      <c r="C291" s="76"/>
      <c r="D291" s="74"/>
      <c r="E291" s="75"/>
      <c r="F291" s="34"/>
      <c r="G291" s="27"/>
      <c r="H291" s="27"/>
      <c r="I291" s="17"/>
      <c r="J291" s="17"/>
      <c r="K291" s="23" t="e">
        <f t="shared" si="38"/>
        <v>#DIV/0!</v>
      </c>
      <c r="L291" s="29">
        <f t="shared" si="39"/>
        <v>0</v>
      </c>
      <c r="M291" s="26" t="e">
        <f t="shared" si="40"/>
        <v>#DIV/0!</v>
      </c>
      <c r="N291" s="26" t="e">
        <f t="shared" si="41"/>
        <v>#DIV/0!</v>
      </c>
      <c r="O291" s="29" t="e">
        <f t="shared" si="42"/>
        <v>#DIV/0!</v>
      </c>
      <c r="P291" s="23" t="e">
        <f t="shared" si="43"/>
        <v>#DIV/0!</v>
      </c>
    </row>
    <row r="292" spans="1:16" s="10" customFormat="1" ht="12" hidden="1" customHeight="1" x14ac:dyDescent="0.25">
      <c r="A292" s="67"/>
      <c r="B292" s="70"/>
      <c r="C292" s="76"/>
      <c r="D292" s="74"/>
      <c r="E292" s="75"/>
      <c r="F292" s="34"/>
      <c r="G292" s="27"/>
      <c r="H292" s="27"/>
      <c r="I292" s="17"/>
      <c r="J292" s="17"/>
      <c r="K292" s="23" t="e">
        <f t="shared" si="38"/>
        <v>#DIV/0!</v>
      </c>
      <c r="L292" s="29">
        <f t="shared" si="39"/>
        <v>0</v>
      </c>
      <c r="M292" s="26" t="e">
        <f t="shared" si="40"/>
        <v>#DIV/0!</v>
      </c>
      <c r="N292" s="26" t="e">
        <f t="shared" si="41"/>
        <v>#DIV/0!</v>
      </c>
      <c r="O292" s="29" t="e">
        <f t="shared" si="42"/>
        <v>#DIV/0!</v>
      </c>
      <c r="P292" s="23" t="e">
        <f t="shared" si="43"/>
        <v>#DIV/0!</v>
      </c>
    </row>
    <row r="293" spans="1:16" s="10" customFormat="1" ht="12" hidden="1" customHeight="1" x14ac:dyDescent="0.25">
      <c r="A293" s="68"/>
      <c r="B293" s="71"/>
      <c r="C293" s="76"/>
      <c r="D293" s="74"/>
      <c r="E293" s="75"/>
      <c r="F293" s="34"/>
      <c r="G293" s="27"/>
      <c r="H293" s="27"/>
      <c r="I293" s="17"/>
      <c r="J293" s="17"/>
      <c r="K293" s="23" t="e">
        <f t="shared" si="38"/>
        <v>#DIV/0!</v>
      </c>
      <c r="L293" s="29">
        <f t="shared" si="39"/>
        <v>0</v>
      </c>
      <c r="M293" s="26" t="e">
        <f t="shared" si="40"/>
        <v>#DIV/0!</v>
      </c>
      <c r="N293" s="26" t="e">
        <f t="shared" si="41"/>
        <v>#DIV/0!</v>
      </c>
      <c r="O293" s="29" t="e">
        <f t="shared" si="42"/>
        <v>#DIV/0!</v>
      </c>
      <c r="P293" s="23" t="e">
        <f t="shared" si="43"/>
        <v>#DIV/0!</v>
      </c>
    </row>
    <row r="294" spans="1:16" s="10" customFormat="1" ht="12" hidden="1" customHeight="1" x14ac:dyDescent="0.25">
      <c r="A294" s="64"/>
      <c r="B294" s="65"/>
      <c r="C294" s="72"/>
      <c r="D294" s="80"/>
      <c r="E294" s="64"/>
      <c r="F294" s="34"/>
      <c r="G294" s="27"/>
      <c r="H294" s="27"/>
      <c r="I294" s="17"/>
      <c r="J294" s="17"/>
      <c r="K294" s="23" t="e">
        <f t="shared" si="38"/>
        <v>#DIV/0!</v>
      </c>
      <c r="L294" s="29">
        <f t="shared" si="39"/>
        <v>0</v>
      </c>
      <c r="M294" s="26" t="e">
        <f t="shared" si="40"/>
        <v>#DIV/0!</v>
      </c>
      <c r="N294" s="26" t="e">
        <f t="shared" si="41"/>
        <v>#DIV/0!</v>
      </c>
      <c r="O294" s="29" t="e">
        <f t="shared" si="42"/>
        <v>#DIV/0!</v>
      </c>
      <c r="P294" s="23" t="e">
        <f t="shared" si="43"/>
        <v>#DIV/0!</v>
      </c>
    </row>
    <row r="295" spans="1:16" s="10" customFormat="1" ht="12" hidden="1" customHeight="1" x14ac:dyDescent="0.25">
      <c r="A295" s="40"/>
      <c r="B295" s="41"/>
      <c r="C295" s="36"/>
      <c r="D295" s="35"/>
      <c r="E295" s="40"/>
      <c r="F295" s="34"/>
      <c r="G295" s="27"/>
      <c r="H295" s="27"/>
      <c r="I295" s="17"/>
      <c r="J295" s="17"/>
      <c r="K295" s="23" t="e">
        <f t="shared" si="38"/>
        <v>#DIV/0!</v>
      </c>
      <c r="L295" s="29">
        <f t="shared" si="39"/>
        <v>0</v>
      </c>
      <c r="M295" s="26" t="e">
        <f t="shared" si="40"/>
        <v>#DIV/0!</v>
      </c>
      <c r="N295" s="26" t="e">
        <f t="shared" si="41"/>
        <v>#DIV/0!</v>
      </c>
      <c r="O295" s="29" t="e">
        <f t="shared" si="42"/>
        <v>#DIV/0!</v>
      </c>
      <c r="P295" s="23" t="e">
        <f t="shared" si="43"/>
        <v>#DIV/0!</v>
      </c>
    </row>
    <row r="296" spans="1:16" s="10" customFormat="1" ht="12" hidden="1" customHeight="1" x14ac:dyDescent="0.25">
      <c r="A296" s="40"/>
      <c r="B296" s="41"/>
      <c r="C296" s="36"/>
      <c r="D296" s="35"/>
      <c r="E296" s="40"/>
      <c r="F296" s="34"/>
      <c r="G296" s="27"/>
      <c r="H296" s="27"/>
      <c r="I296" s="17"/>
      <c r="J296" s="17"/>
      <c r="K296" s="23" t="e">
        <f t="shared" si="38"/>
        <v>#DIV/0!</v>
      </c>
      <c r="L296" s="29">
        <f t="shared" si="39"/>
        <v>0</v>
      </c>
      <c r="M296" s="26" t="e">
        <f t="shared" si="40"/>
        <v>#DIV/0!</v>
      </c>
      <c r="N296" s="26" t="e">
        <f t="shared" si="41"/>
        <v>#DIV/0!</v>
      </c>
      <c r="O296" s="29" t="e">
        <f t="shared" si="42"/>
        <v>#DIV/0!</v>
      </c>
      <c r="P296" s="23" t="e">
        <f t="shared" si="43"/>
        <v>#DIV/0!</v>
      </c>
    </row>
    <row r="297" spans="1:16" s="10" customFormat="1" ht="12" hidden="1" customHeight="1" x14ac:dyDescent="0.25">
      <c r="A297" s="40"/>
      <c r="B297" s="41"/>
      <c r="C297" s="36"/>
      <c r="D297" s="35"/>
      <c r="E297" s="40"/>
      <c r="F297" s="34"/>
      <c r="G297" s="27"/>
      <c r="H297" s="27"/>
      <c r="I297" s="17"/>
      <c r="J297" s="17"/>
      <c r="K297" s="23" t="e">
        <f t="shared" si="38"/>
        <v>#DIV/0!</v>
      </c>
      <c r="L297" s="29">
        <f t="shared" si="39"/>
        <v>0</v>
      </c>
      <c r="M297" s="26" t="e">
        <f t="shared" si="40"/>
        <v>#DIV/0!</v>
      </c>
      <c r="N297" s="26" t="e">
        <f t="shared" si="41"/>
        <v>#DIV/0!</v>
      </c>
      <c r="O297" s="29" t="e">
        <f t="shared" si="42"/>
        <v>#DIV/0!</v>
      </c>
      <c r="P297" s="23" t="e">
        <f t="shared" si="43"/>
        <v>#DIV/0!</v>
      </c>
    </row>
    <row r="298" spans="1:16" s="10" customFormat="1" ht="12" hidden="1" customHeight="1" x14ac:dyDescent="0.25">
      <c r="A298" s="40"/>
      <c r="B298" s="41"/>
      <c r="C298" s="36"/>
      <c r="D298" s="35"/>
      <c r="E298" s="40"/>
      <c r="F298" s="34"/>
      <c r="G298" s="27"/>
      <c r="H298" s="27"/>
      <c r="I298" s="17"/>
      <c r="J298" s="17"/>
      <c r="K298" s="23" t="e">
        <f t="shared" si="38"/>
        <v>#DIV/0!</v>
      </c>
      <c r="L298" s="29">
        <f t="shared" si="39"/>
        <v>0</v>
      </c>
      <c r="M298" s="26" t="e">
        <f t="shared" si="40"/>
        <v>#DIV/0!</v>
      </c>
      <c r="N298" s="26" t="e">
        <f t="shared" si="41"/>
        <v>#DIV/0!</v>
      </c>
      <c r="O298" s="29" t="e">
        <f t="shared" si="42"/>
        <v>#DIV/0!</v>
      </c>
      <c r="P298" s="23" t="e">
        <f t="shared" si="43"/>
        <v>#DIV/0!</v>
      </c>
    </row>
    <row r="299" spans="1:16" s="10" customFormat="1" ht="12" hidden="1" customHeight="1" x14ac:dyDescent="0.25">
      <c r="A299" s="40"/>
      <c r="B299" s="41"/>
      <c r="C299" s="36"/>
      <c r="D299" s="35"/>
      <c r="E299" s="40"/>
      <c r="F299" s="34"/>
      <c r="G299" s="27"/>
      <c r="H299" s="27"/>
      <c r="I299" s="17"/>
      <c r="J299" s="17"/>
      <c r="K299" s="23" t="e">
        <f t="shared" si="38"/>
        <v>#DIV/0!</v>
      </c>
      <c r="L299" s="29">
        <f t="shared" si="39"/>
        <v>0</v>
      </c>
      <c r="M299" s="26" t="e">
        <f t="shared" si="40"/>
        <v>#DIV/0!</v>
      </c>
      <c r="N299" s="26" t="e">
        <f t="shared" si="41"/>
        <v>#DIV/0!</v>
      </c>
      <c r="O299" s="29" t="e">
        <f t="shared" si="42"/>
        <v>#DIV/0!</v>
      </c>
      <c r="P299" s="23" t="e">
        <f t="shared" si="43"/>
        <v>#DIV/0!</v>
      </c>
    </row>
    <row r="300" spans="1:16" s="10" customFormat="1" ht="12" hidden="1" customHeight="1" x14ac:dyDescent="0.25">
      <c r="A300" s="40"/>
      <c r="B300" s="41"/>
      <c r="C300" s="36"/>
      <c r="D300" s="35"/>
      <c r="E300" s="40"/>
      <c r="F300" s="34"/>
      <c r="G300" s="27"/>
      <c r="H300" s="27"/>
      <c r="I300" s="17"/>
      <c r="J300" s="17"/>
      <c r="K300" s="23" t="e">
        <f t="shared" si="38"/>
        <v>#DIV/0!</v>
      </c>
      <c r="L300" s="29">
        <f t="shared" si="39"/>
        <v>0</v>
      </c>
      <c r="M300" s="26" t="e">
        <f t="shared" si="40"/>
        <v>#DIV/0!</v>
      </c>
      <c r="N300" s="26" t="e">
        <f t="shared" si="41"/>
        <v>#DIV/0!</v>
      </c>
      <c r="O300" s="29" t="e">
        <f t="shared" si="42"/>
        <v>#DIV/0!</v>
      </c>
      <c r="P300" s="23" t="e">
        <f t="shared" si="43"/>
        <v>#DIV/0!</v>
      </c>
    </row>
    <row r="301" spans="1:16" s="10" customFormat="1" ht="12" hidden="1" customHeight="1" x14ac:dyDescent="0.25">
      <c r="A301" s="40"/>
      <c r="B301" s="41"/>
      <c r="C301" s="36"/>
      <c r="D301" s="35"/>
      <c r="E301" s="40"/>
      <c r="F301" s="34"/>
      <c r="G301" s="27"/>
      <c r="H301" s="27"/>
      <c r="I301" s="17"/>
      <c r="J301" s="17"/>
      <c r="K301" s="23" t="e">
        <f t="shared" si="38"/>
        <v>#DIV/0!</v>
      </c>
      <c r="L301" s="29">
        <f t="shared" si="39"/>
        <v>0</v>
      </c>
      <c r="M301" s="26" t="e">
        <f t="shared" si="40"/>
        <v>#DIV/0!</v>
      </c>
      <c r="N301" s="26" t="e">
        <f t="shared" si="41"/>
        <v>#DIV/0!</v>
      </c>
      <c r="O301" s="29" t="e">
        <f t="shared" si="42"/>
        <v>#DIV/0!</v>
      </c>
      <c r="P301" s="23" t="e">
        <f t="shared" si="43"/>
        <v>#DIV/0!</v>
      </c>
    </row>
    <row r="302" spans="1:16" s="10" customFormat="1" ht="13.15" hidden="1" customHeight="1" x14ac:dyDescent="0.25">
      <c r="A302" s="40"/>
      <c r="B302" s="41"/>
      <c r="C302" s="36"/>
      <c r="D302" s="35"/>
      <c r="E302" s="40"/>
      <c r="F302" s="34"/>
      <c r="G302" s="27"/>
      <c r="H302" s="27"/>
      <c r="I302" s="17"/>
      <c r="J302" s="17"/>
      <c r="K302" s="23" t="e">
        <f t="shared" si="38"/>
        <v>#DIV/0!</v>
      </c>
      <c r="L302" s="29">
        <f t="shared" si="39"/>
        <v>0</v>
      </c>
      <c r="M302" s="26" t="e">
        <f t="shared" si="40"/>
        <v>#DIV/0!</v>
      </c>
      <c r="N302" s="26" t="e">
        <f t="shared" si="41"/>
        <v>#DIV/0!</v>
      </c>
      <c r="O302" s="29" t="e">
        <f t="shared" si="42"/>
        <v>#DIV/0!</v>
      </c>
      <c r="P302" s="23" t="e">
        <f t="shared" si="43"/>
        <v>#DIV/0!</v>
      </c>
    </row>
    <row r="303" spans="1:16" s="10" customFormat="1" ht="13.15" hidden="1" customHeight="1" x14ac:dyDescent="0.25">
      <c r="A303" s="40"/>
      <c r="B303" s="41"/>
      <c r="C303" s="36"/>
      <c r="D303" s="35"/>
      <c r="E303" s="40"/>
      <c r="F303" s="34"/>
      <c r="G303" s="27"/>
      <c r="H303" s="27"/>
      <c r="I303" s="17"/>
      <c r="J303" s="17"/>
      <c r="K303" s="23" t="e">
        <f t="shared" si="38"/>
        <v>#DIV/0!</v>
      </c>
      <c r="L303" s="29">
        <f t="shared" si="39"/>
        <v>0</v>
      </c>
      <c r="M303" s="26" t="e">
        <f t="shared" si="40"/>
        <v>#DIV/0!</v>
      </c>
      <c r="N303" s="26" t="e">
        <f t="shared" si="41"/>
        <v>#DIV/0!</v>
      </c>
      <c r="O303" s="29" t="e">
        <f t="shared" si="42"/>
        <v>#DIV/0!</v>
      </c>
      <c r="P303" s="23" t="e">
        <f t="shared" si="43"/>
        <v>#DIV/0!</v>
      </c>
    </row>
    <row r="304" spans="1:16" s="10" customFormat="1" ht="13.15" hidden="1" customHeight="1" x14ac:dyDescent="0.25">
      <c r="A304" s="40"/>
      <c r="B304" s="41"/>
      <c r="C304" s="36"/>
      <c r="D304" s="35"/>
      <c r="E304" s="40"/>
      <c r="F304" s="34"/>
      <c r="G304" s="27"/>
      <c r="H304" s="27"/>
      <c r="I304" s="17"/>
      <c r="J304" s="17"/>
      <c r="K304" s="23" t="e">
        <f t="shared" si="38"/>
        <v>#DIV/0!</v>
      </c>
      <c r="L304" s="29">
        <f t="shared" si="39"/>
        <v>0</v>
      </c>
      <c r="M304" s="26" t="e">
        <f t="shared" si="40"/>
        <v>#DIV/0!</v>
      </c>
      <c r="N304" s="26" t="e">
        <f t="shared" si="41"/>
        <v>#DIV/0!</v>
      </c>
      <c r="O304" s="29" t="e">
        <f t="shared" si="42"/>
        <v>#DIV/0!</v>
      </c>
      <c r="P304" s="23" t="e">
        <f t="shared" si="43"/>
        <v>#DIV/0!</v>
      </c>
    </row>
    <row r="305" spans="1:16" s="10" customFormat="1" ht="13.15" hidden="1" customHeight="1" x14ac:dyDescent="0.25">
      <c r="A305" s="40"/>
      <c r="B305" s="41"/>
      <c r="C305" s="36"/>
      <c r="D305" s="35"/>
      <c r="E305" s="40"/>
      <c r="F305" s="34"/>
      <c r="G305" s="27"/>
      <c r="H305" s="27"/>
      <c r="I305" s="17"/>
      <c r="J305" s="17"/>
      <c r="K305" s="23" t="e">
        <f t="shared" si="38"/>
        <v>#DIV/0!</v>
      </c>
      <c r="L305" s="29">
        <f t="shared" si="39"/>
        <v>0</v>
      </c>
      <c r="M305" s="26" t="e">
        <f t="shared" si="40"/>
        <v>#DIV/0!</v>
      </c>
      <c r="N305" s="26" t="e">
        <f t="shared" si="41"/>
        <v>#DIV/0!</v>
      </c>
      <c r="O305" s="29" t="e">
        <f t="shared" si="42"/>
        <v>#DIV/0!</v>
      </c>
      <c r="P305" s="23" t="e">
        <f t="shared" si="43"/>
        <v>#DIV/0!</v>
      </c>
    </row>
    <row r="306" spans="1:16" s="10" customFormat="1" ht="13.15" customHeight="1" x14ac:dyDescent="0.2">
      <c r="A306" s="32"/>
      <c r="B306" s="28"/>
      <c r="C306" s="31"/>
      <c r="D306" s="22"/>
      <c r="E306" s="25"/>
      <c r="F306" s="37">
        <v>1822665.15</v>
      </c>
      <c r="G306" s="37">
        <v>1917639.08</v>
      </c>
      <c r="H306" s="37">
        <v>2013563.74</v>
      </c>
      <c r="I306" s="38"/>
      <c r="J306" s="38"/>
      <c r="K306" s="23">
        <f t="shared" si="38"/>
        <v>1917955.99</v>
      </c>
      <c r="L306" s="22">
        <f t="shared" si="39"/>
        <v>3</v>
      </c>
      <c r="M306" s="26">
        <f t="shared" si="40"/>
        <v>95449.689574969845</v>
      </c>
      <c r="N306" s="26">
        <f t="shared" si="41"/>
        <v>4.9766360684308424</v>
      </c>
      <c r="O306" s="22" t="str">
        <f t="shared" si="42"/>
        <v>ОДНОРОДНЫЕ</v>
      </c>
      <c r="P306" s="23">
        <f t="shared" si="43"/>
        <v>0</v>
      </c>
    </row>
    <row r="307" spans="1:16" s="10" customFormat="1" hidden="1" x14ac:dyDescent="0.25">
      <c r="A307" s="8"/>
      <c r="B307" s="8"/>
      <c r="C307" s="8"/>
      <c r="D307" s="8"/>
      <c r="E307" s="8"/>
      <c r="F307" s="9"/>
      <c r="G307" s="9"/>
      <c r="H307" s="9"/>
      <c r="I307" s="9"/>
      <c r="J307" s="9"/>
      <c r="K307" s="9"/>
      <c r="L307" s="8"/>
      <c r="M307" s="8"/>
      <c r="N307" s="8"/>
      <c r="O307" s="8"/>
      <c r="P307" s="9"/>
    </row>
    <row r="308" spans="1:16" s="10" customFormat="1" hidden="1" x14ac:dyDescent="0.25">
      <c r="A308" s="8"/>
      <c r="B308" s="8"/>
      <c r="C308" s="8"/>
      <c r="D308" s="8"/>
      <c r="E308" s="8"/>
      <c r="F308" s="9"/>
      <c r="G308" s="9"/>
      <c r="H308" s="9"/>
      <c r="I308" s="9"/>
      <c r="J308" s="9"/>
      <c r="K308" s="9"/>
      <c r="L308" s="8"/>
      <c r="M308" s="8"/>
      <c r="N308" s="8"/>
      <c r="O308" s="8"/>
      <c r="P308" s="9"/>
    </row>
    <row r="309" spans="1:16" s="39" customFormat="1" ht="33.6" customHeight="1" x14ac:dyDescent="0.25">
      <c r="A309" s="45" t="s">
        <v>65</v>
      </c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</row>
    <row r="310" spans="1:16" s="39" customFormat="1" ht="33.6" customHeight="1" x14ac:dyDescent="0.25">
      <c r="A310" s="45" t="s">
        <v>24</v>
      </c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</row>
    <row r="311" spans="1:16" s="39" customFormat="1" ht="15" customHeight="1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</row>
    <row r="312" spans="1:16" s="39" customFormat="1" ht="31.9" customHeight="1" x14ac:dyDescent="0.25">
      <c r="A312" s="46" t="s">
        <v>96</v>
      </c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</row>
  </sheetData>
  <mergeCells count="99">
    <mergeCell ref="B279:B282"/>
    <mergeCell ref="A279:A282"/>
    <mergeCell ref="B283:B284"/>
    <mergeCell ref="A283:A284"/>
    <mergeCell ref="B285:B293"/>
    <mergeCell ref="A285:A293"/>
    <mergeCell ref="A259:A266"/>
    <mergeCell ref="B267:B274"/>
    <mergeCell ref="A267:A274"/>
    <mergeCell ref="B275:B278"/>
    <mergeCell ref="A275:A278"/>
    <mergeCell ref="A204:A207"/>
    <mergeCell ref="B225:B229"/>
    <mergeCell ref="A225:A229"/>
    <mergeCell ref="B230:B238"/>
    <mergeCell ref="A230:A238"/>
    <mergeCell ref="B75:B78"/>
    <mergeCell ref="A75:A78"/>
    <mergeCell ref="B177:B184"/>
    <mergeCell ref="A177:A184"/>
    <mergeCell ref="B185:B187"/>
    <mergeCell ref="A185:A187"/>
    <mergeCell ref="B188:B190"/>
    <mergeCell ref="A188:A190"/>
    <mergeCell ref="B191:B198"/>
    <mergeCell ref="A191:A198"/>
    <mergeCell ref="B160:B163"/>
    <mergeCell ref="A160:A163"/>
    <mergeCell ref="B164:B172"/>
    <mergeCell ref="A164:A172"/>
    <mergeCell ref="B173:B176"/>
    <mergeCell ref="A173:A176"/>
    <mergeCell ref="B152:B159"/>
    <mergeCell ref="A152:A159"/>
    <mergeCell ref="A141:A148"/>
    <mergeCell ref="B141:B148"/>
    <mergeCell ref="B123:B131"/>
    <mergeCell ref="A123:A131"/>
    <mergeCell ref="B120:B122"/>
    <mergeCell ref="A120:A122"/>
    <mergeCell ref="B132:B139"/>
    <mergeCell ref="A132:A139"/>
    <mergeCell ref="B96:B103"/>
    <mergeCell ref="A96:A103"/>
    <mergeCell ref="B104:B111"/>
    <mergeCell ref="A104:A111"/>
    <mergeCell ref="B112:B119"/>
    <mergeCell ref="A112:A119"/>
    <mergeCell ref="B80:B87"/>
    <mergeCell ref="A80:A87"/>
    <mergeCell ref="B88:B95"/>
    <mergeCell ref="A88:A95"/>
    <mergeCell ref="D18:E18"/>
    <mergeCell ref="B18:C19"/>
    <mergeCell ref="M12:N12"/>
    <mergeCell ref="C14:O14"/>
    <mergeCell ref="P18:P19"/>
    <mergeCell ref="A17:C17"/>
    <mergeCell ref="D17:E17"/>
    <mergeCell ref="K18:K19"/>
    <mergeCell ref="L18:L19"/>
    <mergeCell ref="M18:M19"/>
    <mergeCell ref="N18:N19"/>
    <mergeCell ref="O18:O19"/>
    <mergeCell ref="A18:A19"/>
    <mergeCell ref="A72:A74"/>
    <mergeCell ref="B72:B74"/>
    <mergeCell ref="A20:A27"/>
    <mergeCell ref="B20:B27"/>
    <mergeCell ref="A28:A36"/>
    <mergeCell ref="B28:B36"/>
    <mergeCell ref="A37:A45"/>
    <mergeCell ref="B37:B45"/>
    <mergeCell ref="A46:A54"/>
    <mergeCell ref="B46:B54"/>
    <mergeCell ref="A55:A62"/>
    <mergeCell ref="B55:B62"/>
    <mergeCell ref="A63:A71"/>
    <mergeCell ref="B63:B71"/>
    <mergeCell ref="A309:O309"/>
    <mergeCell ref="B199:B200"/>
    <mergeCell ref="A199:A200"/>
    <mergeCell ref="B201:B203"/>
    <mergeCell ref="A201:A203"/>
    <mergeCell ref="B204:B207"/>
    <mergeCell ref="A310:O310"/>
    <mergeCell ref="A311:O311"/>
    <mergeCell ref="A312:O312"/>
    <mergeCell ref="B208:B215"/>
    <mergeCell ref="B216:B224"/>
    <mergeCell ref="A208:A215"/>
    <mergeCell ref="A216:A224"/>
    <mergeCell ref="B247:B250"/>
    <mergeCell ref="A247:A250"/>
    <mergeCell ref="B239:B246"/>
    <mergeCell ref="A239:A246"/>
    <mergeCell ref="B251:B258"/>
    <mergeCell ref="A251:A258"/>
    <mergeCell ref="B259:B266"/>
  </mergeCells>
  <conditionalFormatting sqref="O20:O306">
    <cfRule type="containsText" dxfId="5" priority="16" operator="containsText" text="НЕ">
      <formula>NOT(ISERROR(SEARCH("НЕ",O20)))</formula>
    </cfRule>
    <cfRule type="containsText" dxfId="4" priority="17" operator="containsText" text="ОДНОРОДНЫЕ">
      <formula>NOT(ISERROR(SEARCH("ОДНОРОДНЫЕ",O20)))</formula>
    </cfRule>
    <cfRule type="containsText" dxfId="3" priority="18" operator="containsText" text="НЕОДНОРОДНЫЕ">
      <formula>NOT(ISERROR(SEARCH("НЕОДНОРОДНЫЕ",O20)))</formula>
    </cfRule>
  </conditionalFormatting>
  <conditionalFormatting sqref="O20:O306">
    <cfRule type="containsText" dxfId="2" priority="13" operator="containsText" text="НЕОДНОРОДНЫЕ">
      <formula>NOT(ISERROR(SEARCH("НЕОДНОРОДНЫЕ",O20)))</formula>
    </cfRule>
    <cfRule type="containsText" dxfId="1" priority="14" operator="containsText" text="ОДНОРОДНЫЕ">
      <formula>NOT(ISERROR(SEARCH("ОДНОРОДНЫЕ",O20)))</formula>
    </cfRule>
    <cfRule type="containsText" dxfId="0" priority="15" operator="containsText" text="НЕОДНОРОДНЫЕ">
      <formula>NOT(ISERROR(SEARCH("НЕОДНОРОДНЫЕ",O20)))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2022-11-30T07:42:09Z</dcterms:modified>
</cp:coreProperties>
</file>