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2" i="1" l="1"/>
  <c r="K42" i="1"/>
  <c r="J42" i="1"/>
  <c r="O42" i="1" s="1"/>
  <c r="L144" i="1"/>
  <c r="K144" i="1"/>
  <c r="J144" i="1"/>
  <c r="O144" i="1" s="1"/>
  <c r="L135" i="1"/>
  <c r="K135" i="1"/>
  <c r="J135" i="1"/>
  <c r="O135" i="1" s="1"/>
  <c r="L136" i="1"/>
  <c r="K136" i="1"/>
  <c r="J136" i="1"/>
  <c r="O136" i="1" s="1"/>
  <c r="L113" i="1"/>
  <c r="K113" i="1"/>
  <c r="J113" i="1"/>
  <c r="O113" i="1" s="1"/>
  <c r="L96" i="1"/>
  <c r="K96" i="1"/>
  <c r="J96" i="1"/>
  <c r="O96" i="1" s="1"/>
  <c r="L88" i="1"/>
  <c r="K88" i="1"/>
  <c r="J88" i="1"/>
  <c r="O88" i="1" s="1"/>
  <c r="L73" i="1"/>
  <c r="K73" i="1"/>
  <c r="J73" i="1"/>
  <c r="O73" i="1" s="1"/>
  <c r="L70" i="1"/>
  <c r="K70" i="1"/>
  <c r="J70" i="1"/>
  <c r="O70" i="1" s="1"/>
  <c r="L57" i="1"/>
  <c r="K57" i="1"/>
  <c r="J57" i="1"/>
  <c r="O57" i="1" s="1"/>
  <c r="L54" i="1"/>
  <c r="K54" i="1"/>
  <c r="J54" i="1"/>
  <c r="O54" i="1" s="1"/>
  <c r="L41" i="1"/>
  <c r="K41" i="1"/>
  <c r="J41" i="1"/>
  <c r="O41" i="1" s="1"/>
  <c r="L36" i="1"/>
  <c r="K36" i="1"/>
  <c r="J36" i="1"/>
  <c r="O36" i="1" s="1"/>
  <c r="L145" i="1"/>
  <c r="K145" i="1"/>
  <c r="J145" i="1"/>
  <c r="O145" i="1" s="1"/>
  <c r="L134" i="1"/>
  <c r="K134" i="1"/>
  <c r="J134" i="1"/>
  <c r="O134" i="1" s="1"/>
  <c r="L133" i="1"/>
  <c r="K133" i="1"/>
  <c r="J133" i="1"/>
  <c r="O133" i="1" s="1"/>
  <c r="L132" i="1"/>
  <c r="K132" i="1"/>
  <c r="J132" i="1"/>
  <c r="O132" i="1" s="1"/>
  <c r="L131" i="1"/>
  <c r="K131" i="1"/>
  <c r="J131" i="1"/>
  <c r="O131" i="1" s="1"/>
  <c r="L130" i="1"/>
  <c r="K130" i="1"/>
  <c r="J130" i="1"/>
  <c r="O130" i="1" s="1"/>
  <c r="L129" i="1"/>
  <c r="K129" i="1"/>
  <c r="J129" i="1"/>
  <c r="O129" i="1" s="1"/>
  <c r="L128" i="1"/>
  <c r="K128" i="1"/>
  <c r="J128" i="1"/>
  <c r="L127" i="1"/>
  <c r="K127" i="1"/>
  <c r="J127" i="1"/>
  <c r="O127" i="1" s="1"/>
  <c r="L126" i="1"/>
  <c r="K126" i="1"/>
  <c r="J126" i="1"/>
  <c r="O126" i="1" s="1"/>
  <c r="L125" i="1"/>
  <c r="K125" i="1"/>
  <c r="J125" i="1"/>
  <c r="O125" i="1" s="1"/>
  <c r="L143" i="1"/>
  <c r="K143" i="1"/>
  <c r="J143" i="1"/>
  <c r="L142" i="1"/>
  <c r="K142" i="1"/>
  <c r="J142" i="1"/>
  <c r="O142" i="1" s="1"/>
  <c r="L124" i="1"/>
  <c r="K124" i="1"/>
  <c r="J124" i="1"/>
  <c r="L123" i="1"/>
  <c r="K123" i="1"/>
  <c r="J123" i="1"/>
  <c r="O123" i="1" s="1"/>
  <c r="L122" i="1"/>
  <c r="K122" i="1"/>
  <c r="J122" i="1"/>
  <c r="L121" i="1"/>
  <c r="K121" i="1"/>
  <c r="J121" i="1"/>
  <c r="O121" i="1" s="1"/>
  <c r="L120" i="1"/>
  <c r="K120" i="1"/>
  <c r="J120" i="1"/>
  <c r="L119" i="1"/>
  <c r="K119" i="1"/>
  <c r="J119" i="1"/>
  <c r="O119" i="1" s="1"/>
  <c r="L118" i="1"/>
  <c r="K118" i="1"/>
  <c r="J118" i="1"/>
  <c r="L117" i="1"/>
  <c r="K117" i="1"/>
  <c r="J117" i="1"/>
  <c r="O117" i="1" s="1"/>
  <c r="L116" i="1"/>
  <c r="K116" i="1"/>
  <c r="J116" i="1"/>
  <c r="L115" i="1"/>
  <c r="K115" i="1"/>
  <c r="J115" i="1"/>
  <c r="O115" i="1" s="1"/>
  <c r="L114" i="1"/>
  <c r="K114" i="1"/>
  <c r="J114" i="1"/>
  <c r="L112" i="1"/>
  <c r="K112" i="1"/>
  <c r="J112" i="1"/>
  <c r="O112" i="1" s="1"/>
  <c r="L89" i="1"/>
  <c r="K89" i="1"/>
  <c r="J89" i="1"/>
  <c r="L87" i="1"/>
  <c r="K87" i="1"/>
  <c r="J87" i="1"/>
  <c r="O87" i="1" s="1"/>
  <c r="L86" i="1"/>
  <c r="K86" i="1"/>
  <c r="J86" i="1"/>
  <c r="O86" i="1" s="1"/>
  <c r="L82" i="1"/>
  <c r="K82" i="1"/>
  <c r="J82" i="1"/>
  <c r="O82" i="1" s="1"/>
  <c r="L81" i="1"/>
  <c r="K81" i="1"/>
  <c r="J81" i="1"/>
  <c r="O81" i="1" s="1"/>
  <c r="L80" i="1"/>
  <c r="K80" i="1"/>
  <c r="J80" i="1"/>
  <c r="O80" i="1" s="1"/>
  <c r="L79" i="1"/>
  <c r="K79" i="1"/>
  <c r="J79" i="1"/>
  <c r="O79" i="1" s="1"/>
  <c r="L78" i="1"/>
  <c r="K78" i="1"/>
  <c r="J78" i="1"/>
  <c r="O78" i="1" s="1"/>
  <c r="L77" i="1"/>
  <c r="K77" i="1"/>
  <c r="J77" i="1"/>
  <c r="L76" i="1"/>
  <c r="K76" i="1"/>
  <c r="J76" i="1"/>
  <c r="O76" i="1" s="1"/>
  <c r="L75" i="1"/>
  <c r="K75" i="1"/>
  <c r="J75" i="1"/>
  <c r="O75" i="1" s="1"/>
  <c r="L74" i="1"/>
  <c r="K74" i="1"/>
  <c r="J74" i="1"/>
  <c r="O74" i="1" s="1"/>
  <c r="L72" i="1"/>
  <c r="K72" i="1"/>
  <c r="J72" i="1"/>
  <c r="O72" i="1" s="1"/>
  <c r="L71" i="1"/>
  <c r="K71" i="1"/>
  <c r="J71" i="1"/>
  <c r="O71" i="1" s="1"/>
  <c r="L69" i="1"/>
  <c r="K69" i="1"/>
  <c r="J69" i="1"/>
  <c r="O69" i="1" s="1"/>
  <c r="L68" i="1"/>
  <c r="K68" i="1"/>
  <c r="J68" i="1"/>
  <c r="O68" i="1" s="1"/>
  <c r="L67" i="1"/>
  <c r="K67" i="1"/>
  <c r="J67" i="1"/>
  <c r="L66" i="1"/>
  <c r="K66" i="1"/>
  <c r="J66" i="1"/>
  <c r="O66" i="1" s="1"/>
  <c r="L65" i="1"/>
  <c r="K65" i="1"/>
  <c r="J65" i="1"/>
  <c r="O65" i="1" s="1"/>
  <c r="L64" i="1"/>
  <c r="K64" i="1"/>
  <c r="J64" i="1"/>
  <c r="O64" i="1" s="1"/>
  <c r="L63" i="1"/>
  <c r="K63" i="1"/>
  <c r="J63" i="1"/>
  <c r="O63" i="1" s="1"/>
  <c r="L62" i="1"/>
  <c r="K62" i="1"/>
  <c r="J62" i="1"/>
  <c r="O62" i="1" s="1"/>
  <c r="L61" i="1"/>
  <c r="K61" i="1"/>
  <c r="J61" i="1"/>
  <c r="O61" i="1" s="1"/>
  <c r="L60" i="1"/>
  <c r="K60" i="1"/>
  <c r="J60" i="1"/>
  <c r="L59" i="1"/>
  <c r="K59" i="1"/>
  <c r="J59" i="1"/>
  <c r="O59" i="1" s="1"/>
  <c r="L58" i="1"/>
  <c r="K58" i="1"/>
  <c r="J58" i="1"/>
  <c r="O58" i="1" s="1"/>
  <c r="L56" i="1"/>
  <c r="K56" i="1"/>
  <c r="J56" i="1"/>
  <c r="O56" i="1" s="1"/>
  <c r="L55" i="1"/>
  <c r="K55" i="1"/>
  <c r="J55" i="1"/>
  <c r="O55" i="1" s="1"/>
  <c r="L53" i="1"/>
  <c r="K53" i="1"/>
  <c r="J53" i="1"/>
  <c r="O53" i="1" s="1"/>
  <c r="L52" i="1"/>
  <c r="K52" i="1"/>
  <c r="J52" i="1"/>
  <c r="O52" i="1" s="1"/>
  <c r="L95" i="1"/>
  <c r="K95" i="1"/>
  <c r="J95" i="1"/>
  <c r="O95" i="1" s="1"/>
  <c r="L94" i="1"/>
  <c r="K94" i="1"/>
  <c r="J94" i="1"/>
  <c r="O94" i="1" s="1"/>
  <c r="L93" i="1"/>
  <c r="K93" i="1"/>
  <c r="J93" i="1"/>
  <c r="O93" i="1" s="1"/>
  <c r="L92" i="1"/>
  <c r="K92" i="1"/>
  <c r="J92" i="1"/>
  <c r="O92" i="1" s="1"/>
  <c r="L91" i="1"/>
  <c r="K91" i="1"/>
  <c r="J91" i="1"/>
  <c r="O91" i="1" s="1"/>
  <c r="L90" i="1"/>
  <c r="K90" i="1"/>
  <c r="J90" i="1"/>
  <c r="O90" i="1" s="1"/>
  <c r="L111" i="1"/>
  <c r="K111" i="1"/>
  <c r="J111" i="1"/>
  <c r="O111" i="1" s="1"/>
  <c r="L110" i="1"/>
  <c r="K110" i="1"/>
  <c r="J110" i="1"/>
  <c r="O110" i="1" s="1"/>
  <c r="L109" i="1"/>
  <c r="K109" i="1"/>
  <c r="J109" i="1"/>
  <c r="O109" i="1" s="1"/>
  <c r="L100" i="1"/>
  <c r="K100" i="1"/>
  <c r="J100" i="1"/>
  <c r="O100" i="1" s="1"/>
  <c r="L141" i="1"/>
  <c r="K141" i="1"/>
  <c r="J141" i="1"/>
  <c r="O141" i="1" s="1"/>
  <c r="L137" i="1"/>
  <c r="K137" i="1"/>
  <c r="J137" i="1"/>
  <c r="O137" i="1" s="1"/>
  <c r="L108" i="1"/>
  <c r="K108" i="1"/>
  <c r="J108" i="1"/>
  <c r="O108" i="1" s="1"/>
  <c r="L140" i="1"/>
  <c r="K140" i="1"/>
  <c r="J140" i="1"/>
  <c r="O140" i="1" s="1"/>
  <c r="L107" i="1"/>
  <c r="K107" i="1"/>
  <c r="J107" i="1"/>
  <c r="O107" i="1" s="1"/>
  <c r="L106" i="1"/>
  <c r="K106" i="1"/>
  <c r="J106" i="1"/>
  <c r="O106" i="1" s="1"/>
  <c r="L105" i="1"/>
  <c r="K105" i="1"/>
  <c r="J105" i="1"/>
  <c r="O105" i="1" s="1"/>
  <c r="L104" i="1"/>
  <c r="K104" i="1"/>
  <c r="J104" i="1"/>
  <c r="O104" i="1" s="1"/>
  <c r="L103" i="1"/>
  <c r="K103" i="1"/>
  <c r="J103" i="1"/>
  <c r="O103" i="1" s="1"/>
  <c r="L102" i="1"/>
  <c r="K102" i="1"/>
  <c r="J102" i="1"/>
  <c r="O102" i="1" s="1"/>
  <c r="L101" i="1"/>
  <c r="K101" i="1"/>
  <c r="J101" i="1"/>
  <c r="O101" i="1" s="1"/>
  <c r="L138" i="1"/>
  <c r="K138" i="1"/>
  <c r="J138" i="1"/>
  <c r="O138" i="1" s="1"/>
  <c r="L139" i="1"/>
  <c r="K139" i="1"/>
  <c r="J139" i="1"/>
  <c r="O139" i="1" s="1"/>
  <c r="L99" i="1"/>
  <c r="K99" i="1"/>
  <c r="J99" i="1"/>
  <c r="O99" i="1" s="1"/>
  <c r="L98" i="1"/>
  <c r="K98" i="1"/>
  <c r="J98" i="1"/>
  <c r="O98" i="1" s="1"/>
  <c r="L97" i="1"/>
  <c r="K97" i="1"/>
  <c r="J97" i="1"/>
  <c r="O97" i="1" s="1"/>
  <c r="L85" i="1"/>
  <c r="K85" i="1"/>
  <c r="J85" i="1"/>
  <c r="O85" i="1" s="1"/>
  <c r="L84" i="1"/>
  <c r="K84" i="1"/>
  <c r="J84" i="1"/>
  <c r="O84" i="1" s="1"/>
  <c r="L83" i="1"/>
  <c r="K83" i="1"/>
  <c r="J83" i="1"/>
  <c r="O83" i="1" s="1"/>
  <c r="L51" i="1"/>
  <c r="K51" i="1"/>
  <c r="J51" i="1"/>
  <c r="O51" i="1" s="1"/>
  <c r="L50" i="1"/>
  <c r="K50" i="1"/>
  <c r="J50" i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L35" i="1"/>
  <c r="K35" i="1"/>
  <c r="J35" i="1"/>
  <c r="O35" i="1" s="1"/>
  <c r="L34" i="1"/>
  <c r="K34" i="1"/>
  <c r="J34" i="1"/>
  <c r="L33" i="1"/>
  <c r="K33" i="1"/>
  <c r="J33" i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29" i="1"/>
  <c r="K29" i="1"/>
  <c r="J29" i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L23" i="1"/>
  <c r="K23" i="1"/>
  <c r="L22" i="1"/>
  <c r="K22" i="1"/>
  <c r="L20" i="1"/>
  <c r="K20" i="1"/>
  <c r="J23" i="1"/>
  <c r="J22" i="1"/>
  <c r="O22" i="1" s="1"/>
  <c r="J20" i="1"/>
  <c r="M42" i="1" l="1"/>
  <c r="N42" i="1" s="1"/>
  <c r="M144" i="1"/>
  <c r="N144" i="1" s="1"/>
  <c r="M136" i="1"/>
  <c r="N136" i="1" s="1"/>
  <c r="M135" i="1"/>
  <c r="N135" i="1" s="1"/>
  <c r="M113" i="1"/>
  <c r="N113" i="1" s="1"/>
  <c r="M96" i="1"/>
  <c r="N96" i="1" s="1"/>
  <c r="M70" i="1"/>
  <c r="N70" i="1" s="1"/>
  <c r="M88" i="1"/>
  <c r="N88" i="1" s="1"/>
  <c r="M73" i="1"/>
  <c r="N73" i="1" s="1"/>
  <c r="M57" i="1"/>
  <c r="N57" i="1" s="1"/>
  <c r="M54" i="1"/>
  <c r="N54" i="1" s="1"/>
  <c r="M36" i="1"/>
  <c r="N36" i="1" s="1"/>
  <c r="M41" i="1"/>
  <c r="N41" i="1" s="1"/>
  <c r="M133" i="1"/>
  <c r="N133" i="1" s="1"/>
  <c r="M55" i="1"/>
  <c r="N55" i="1" s="1"/>
  <c r="M126" i="1"/>
  <c r="N126" i="1" s="1"/>
  <c r="M132" i="1"/>
  <c r="N132" i="1" s="1"/>
  <c r="M28" i="1"/>
  <c r="N28" i="1" s="1"/>
  <c r="M128" i="1"/>
  <c r="N128" i="1" s="1"/>
  <c r="O128" i="1"/>
  <c r="M131" i="1"/>
  <c r="N131" i="1" s="1"/>
  <c r="M48" i="1"/>
  <c r="N48" i="1" s="1"/>
  <c r="M129" i="1"/>
  <c r="N129" i="1" s="1"/>
  <c r="M35" i="1"/>
  <c r="N35" i="1" s="1"/>
  <c r="M130" i="1"/>
  <c r="N130" i="1" s="1"/>
  <c r="M44" i="1"/>
  <c r="N44" i="1" s="1"/>
  <c r="M127" i="1"/>
  <c r="N127" i="1" s="1"/>
  <c r="M145" i="1"/>
  <c r="N145" i="1" s="1"/>
  <c r="M125" i="1"/>
  <c r="N125" i="1" s="1"/>
  <c r="M134" i="1"/>
  <c r="N134" i="1" s="1"/>
  <c r="M61" i="1"/>
  <c r="N61" i="1" s="1"/>
  <c r="M63" i="1"/>
  <c r="N63" i="1" s="1"/>
  <c r="M119" i="1"/>
  <c r="N119" i="1" s="1"/>
  <c r="M123" i="1"/>
  <c r="N123" i="1" s="1"/>
  <c r="M29" i="1"/>
  <c r="N29" i="1" s="1"/>
  <c r="M75" i="1"/>
  <c r="N75" i="1" s="1"/>
  <c r="M34" i="1"/>
  <c r="N34" i="1" s="1"/>
  <c r="M32" i="1"/>
  <c r="N32" i="1" s="1"/>
  <c r="M46" i="1"/>
  <c r="N46" i="1" s="1"/>
  <c r="M81" i="1"/>
  <c r="N81" i="1" s="1"/>
  <c r="M33" i="1"/>
  <c r="N33" i="1" s="1"/>
  <c r="M72" i="1"/>
  <c r="N72" i="1" s="1"/>
  <c r="M114" i="1"/>
  <c r="N114" i="1" s="1"/>
  <c r="M112" i="1"/>
  <c r="N112" i="1" s="1"/>
  <c r="M27" i="1"/>
  <c r="N27" i="1" s="1"/>
  <c r="M30" i="1"/>
  <c r="N30" i="1" s="1"/>
  <c r="M43" i="1"/>
  <c r="N43" i="1" s="1"/>
  <c r="M47" i="1"/>
  <c r="N47" i="1" s="1"/>
  <c r="M39" i="1"/>
  <c r="N39" i="1" s="1"/>
  <c r="M67" i="1"/>
  <c r="N67" i="1" s="1"/>
  <c r="M71" i="1"/>
  <c r="N71" i="1" s="1"/>
  <c r="M60" i="1"/>
  <c r="N60" i="1" s="1"/>
  <c r="M64" i="1"/>
  <c r="N64" i="1" s="1"/>
  <c r="M89" i="1"/>
  <c r="N89" i="1" s="1"/>
  <c r="O33" i="1"/>
  <c r="M49" i="1"/>
  <c r="N49" i="1" s="1"/>
  <c r="M95" i="1"/>
  <c r="N95" i="1" s="1"/>
  <c r="M40" i="1"/>
  <c r="N40" i="1" s="1"/>
  <c r="M45" i="1"/>
  <c r="N45" i="1" s="1"/>
  <c r="M111" i="1"/>
  <c r="N111" i="1" s="1"/>
  <c r="M124" i="1"/>
  <c r="N124" i="1" s="1"/>
  <c r="M24" i="1"/>
  <c r="N24" i="1" s="1"/>
  <c r="M37" i="1"/>
  <c r="N37" i="1" s="1"/>
  <c r="M101" i="1"/>
  <c r="N101" i="1" s="1"/>
  <c r="M94" i="1"/>
  <c r="N94" i="1" s="1"/>
  <c r="M52" i="1"/>
  <c r="N52" i="1" s="1"/>
  <c r="M78" i="1"/>
  <c r="N78" i="1" s="1"/>
  <c r="M138" i="1"/>
  <c r="N138" i="1" s="1"/>
  <c r="M93" i="1"/>
  <c r="N93" i="1" s="1"/>
  <c r="M83" i="1"/>
  <c r="N83" i="1" s="1"/>
  <c r="M90" i="1"/>
  <c r="N90" i="1" s="1"/>
  <c r="M68" i="1"/>
  <c r="N68" i="1" s="1"/>
  <c r="M77" i="1"/>
  <c r="N77" i="1" s="1"/>
  <c r="M143" i="1"/>
  <c r="N143" i="1" s="1"/>
  <c r="M139" i="1"/>
  <c r="N139" i="1" s="1"/>
  <c r="M141" i="1"/>
  <c r="N141" i="1" s="1"/>
  <c r="M58" i="1"/>
  <c r="N58" i="1" s="1"/>
  <c r="M80" i="1"/>
  <c r="N80" i="1" s="1"/>
  <c r="M86" i="1"/>
  <c r="N86" i="1" s="1"/>
  <c r="M118" i="1"/>
  <c r="N118" i="1" s="1"/>
  <c r="M23" i="1"/>
  <c r="N23" i="1" s="1"/>
  <c r="M25" i="1"/>
  <c r="N25" i="1" s="1"/>
  <c r="M38" i="1"/>
  <c r="N38" i="1" s="1"/>
  <c r="M117" i="1"/>
  <c r="N117" i="1" s="1"/>
  <c r="M26" i="1"/>
  <c r="N26" i="1" s="1"/>
  <c r="M31" i="1"/>
  <c r="N31" i="1" s="1"/>
  <c r="M85" i="1"/>
  <c r="N85" i="1" s="1"/>
  <c r="M53" i="1"/>
  <c r="N53" i="1" s="1"/>
  <c r="M62" i="1"/>
  <c r="N62" i="1" s="1"/>
  <c r="M69" i="1"/>
  <c r="N69" i="1" s="1"/>
  <c r="M79" i="1"/>
  <c r="N79" i="1" s="1"/>
  <c r="M121" i="1"/>
  <c r="N121" i="1" s="1"/>
  <c r="M105" i="1"/>
  <c r="N105" i="1" s="1"/>
  <c r="M91" i="1"/>
  <c r="N91" i="1" s="1"/>
  <c r="M59" i="1"/>
  <c r="N59" i="1" s="1"/>
  <c r="M66" i="1"/>
  <c r="N66" i="1" s="1"/>
  <c r="M76" i="1"/>
  <c r="N76" i="1" s="1"/>
  <c r="M87" i="1"/>
  <c r="N87" i="1" s="1"/>
  <c r="M120" i="1"/>
  <c r="N120" i="1" s="1"/>
  <c r="M51" i="1"/>
  <c r="N51" i="1" s="1"/>
  <c r="M110" i="1"/>
  <c r="N110" i="1" s="1"/>
  <c r="M92" i="1"/>
  <c r="N92" i="1" s="1"/>
  <c r="O60" i="1"/>
  <c r="O67" i="1"/>
  <c r="O77" i="1"/>
  <c r="O89" i="1"/>
  <c r="M116" i="1"/>
  <c r="N116" i="1" s="1"/>
  <c r="O24" i="1"/>
  <c r="O29" i="1"/>
  <c r="O46" i="1"/>
  <c r="O34" i="1"/>
  <c r="M115" i="1"/>
  <c r="N115" i="1" s="1"/>
  <c r="O37" i="1"/>
  <c r="M106" i="1"/>
  <c r="N106" i="1" s="1"/>
  <c r="M109" i="1"/>
  <c r="N109" i="1" s="1"/>
  <c r="M56" i="1"/>
  <c r="N56" i="1" s="1"/>
  <c r="M65" i="1"/>
  <c r="N65" i="1" s="1"/>
  <c r="M74" i="1"/>
  <c r="N74" i="1" s="1"/>
  <c r="M82" i="1"/>
  <c r="N82" i="1" s="1"/>
  <c r="M122" i="1"/>
  <c r="N122" i="1" s="1"/>
  <c r="M142" i="1"/>
  <c r="N142" i="1" s="1"/>
  <c r="O114" i="1"/>
  <c r="O116" i="1"/>
  <c r="O118" i="1"/>
  <c r="O120" i="1"/>
  <c r="O122" i="1"/>
  <c r="O124" i="1"/>
  <c r="O143" i="1"/>
  <c r="M102" i="1"/>
  <c r="N102" i="1" s="1"/>
  <c r="M108" i="1"/>
  <c r="N108" i="1" s="1"/>
  <c r="M50" i="1"/>
  <c r="N50" i="1" s="1"/>
  <c r="M84" i="1"/>
  <c r="N84" i="1" s="1"/>
  <c r="M140" i="1"/>
  <c r="N140" i="1" s="1"/>
  <c r="M103" i="1"/>
  <c r="N103" i="1" s="1"/>
  <c r="M137" i="1"/>
  <c r="N137" i="1" s="1"/>
  <c r="M97" i="1"/>
  <c r="N97" i="1" s="1"/>
  <c r="M100" i="1"/>
  <c r="N100" i="1" s="1"/>
  <c r="M99" i="1"/>
  <c r="N99" i="1" s="1"/>
  <c r="O50" i="1"/>
  <c r="M98" i="1"/>
  <c r="N98" i="1" s="1"/>
  <c r="M104" i="1"/>
  <c r="N104" i="1" s="1"/>
  <c r="M107" i="1"/>
  <c r="N107" i="1" s="1"/>
  <c r="K21" i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<sst xmlns="http://schemas.openxmlformats.org/spreadsheetml/2006/main" count="143" uniqueCount="90">
  <si>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</si>
  <si>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</si>
  <si>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</si>
  <si>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</si>
  <si>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</si>
  <si>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</si>
  <si>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</si>
  <si>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</si>
  <si>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</si>
  <si>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</si>
  <si>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</si>
  <si>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</si>
  <si>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</si>
  <si>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</si>
  <si>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</si>
  <si>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</si>
  <si>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</si>
  <si>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</si>
  <si>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</si>
  <si>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</si>
  <si>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</si>
  <si>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</si>
  <si>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</si>
  <si>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</si>
  <si>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</si>
  <si>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ИТОГО: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</si>
  <si>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</si>
  <si>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</si>
  <si>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</si>
  <si>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</si>
  <si>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</si>
  <si>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HP Laser Jet Pro M1536dnf RU</t>
  </si>
  <si>
    <t>Epson WorkForse WF-7110TW</t>
  </si>
  <si>
    <t>Kyocera TASKalfa 2200</t>
  </si>
  <si>
    <t>Kyocera ECOSYS M2135dn</t>
  </si>
  <si>
    <t>Lexmark MX317dn</t>
  </si>
  <si>
    <t>Canon i-SENSYS MF4320d</t>
  </si>
  <si>
    <t>Canon IR 1020</t>
  </si>
  <si>
    <t>Xerox WorkCentre 3335DNI</t>
  </si>
  <si>
    <t>KeoceraTASKalfa 220</t>
  </si>
  <si>
    <t>Canon i-SENSYS MF421dw</t>
  </si>
  <si>
    <t xml:space="preserve">HP Laser Jet Pro MFP M125ra </t>
  </si>
  <si>
    <t>Canon MF443dw</t>
  </si>
  <si>
    <t>Ricoh SP 220SNw</t>
  </si>
  <si>
    <t>Kyocera FS-1020MFP</t>
  </si>
  <si>
    <t>HP LaserJet Pro M227SDN</t>
  </si>
  <si>
    <t>Pantum M108 DN/RU</t>
  </si>
  <si>
    <t>HP LaserJetPro M404n</t>
  </si>
  <si>
    <t>Canon I-sensys LBP6030B</t>
  </si>
  <si>
    <t>HP LaserJet P2035</t>
  </si>
  <si>
    <t>HP LaserJetPro M203dn</t>
  </si>
  <si>
    <t>HP LaserJetPro M104a</t>
  </si>
  <si>
    <t>HP LaserJetPro M201dw</t>
  </si>
  <si>
    <t>Матричный принтер Epson LX-300+</t>
  </si>
  <si>
    <t>Xerox Phaser 3330DNI</t>
  </si>
  <si>
    <t>Keocera FS-1060DN</t>
  </si>
  <si>
    <t>Pantum P2207</t>
  </si>
  <si>
    <t>HP Pro 400 M401</t>
  </si>
  <si>
    <t>HP LaserJet P1102</t>
  </si>
  <si>
    <t>HP LaserJet P1018</t>
  </si>
  <si>
    <t>LaserJet P1505</t>
  </si>
  <si>
    <t>HP LaserJet P1020</t>
  </si>
  <si>
    <t>HP Laser Jet Pro P1566</t>
  </si>
  <si>
    <t>Canon i-sensys LBP 6020</t>
  </si>
  <si>
    <t>HPLaserJetP1005</t>
  </si>
  <si>
    <t>Epson L110</t>
  </si>
  <si>
    <t>HP P1006</t>
  </si>
  <si>
    <t>Kyocera P4040DN</t>
  </si>
  <si>
    <t>HP Laser jet Pro 200 Color M251</t>
  </si>
  <si>
    <t>HP Color LJPro M252</t>
  </si>
  <si>
    <t>Epson L800</t>
  </si>
  <si>
    <t>Canon LBP214dw</t>
  </si>
  <si>
    <t>HP Laser Jet 1010</t>
  </si>
  <si>
    <t>HP OfficeJet 202</t>
  </si>
  <si>
    <t>Pantum BP5106DN/RU</t>
  </si>
  <si>
    <t>Canon P215</t>
  </si>
  <si>
    <t>Canon DR-F120</t>
  </si>
  <si>
    <t>Riso EZ571E</t>
  </si>
  <si>
    <t>Custom VKP-80 II</t>
  </si>
  <si>
    <t>Posiflex Aura 8000</t>
  </si>
  <si>
    <t xml:space="preserve">ZEBRA TLP 2824 Plus </t>
  </si>
  <si>
    <t>TSC TE200</t>
  </si>
  <si>
    <t>усл. ед.</t>
  </si>
  <si>
    <t>усл. ед</t>
  </si>
  <si>
    <t>КП вх.5830-11/22 от 02.11.2022</t>
  </si>
  <si>
    <t>КП вх.5831-11/22 от 02.11.2022</t>
  </si>
  <si>
    <t>КП вх.5829-11/22 от 02.11.2022</t>
  </si>
  <si>
    <t>на оказание услуг по техническому обслуживанию и ремонту оргтехники путем запроса котировок</t>
  </si>
  <si>
    <t>№ 257-22</t>
  </si>
  <si>
    <t>Исходя из имеющегося у Заказчика объёма финансового обеспечения для осуществления закупки НМЦД устанавливается в размере 1 092 837 (один миллион девяносто две тысячи восемьсот тридцать семь) рублей 40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</si>
</sst>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topLeftCell="A58" zoomScale="85" zoomScaleNormal="85" zoomScalePageLayoutView="70" workbookViewId="0">
      <selection activeCell="A151" sqref="A151"/>
    </sheetView>
  </sheetViews>
  <sheetFormatPr defaultRowHeight="15" x14ac:dyDescent="0.25"/>
  <cols>
    <col min="1" max="1" width="6.85546875" style="2" customWidth="1"/>
    <col min="2" max="2" width="29" style="5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25" t="s">
        <v>27</v>
      </c>
    </row>
    <row r="2" spans="1:15" x14ac:dyDescent="0.25">
      <c r="A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  <c r="O2" s="25" t="s">
        <v>28</v>
      </c>
    </row>
    <row r="3" spans="1:15" ht="14.45" customHeight="1" x14ac:dyDescent="0.25">
      <c r="A3" s="5"/>
      <c r="C3" s="5"/>
      <c r="D3" s="5"/>
      <c r="E3" s="6"/>
      <c r="F3" s="6"/>
      <c r="G3" s="6"/>
      <c r="H3" s="6"/>
      <c r="I3" s="6"/>
      <c r="J3" s="6"/>
      <c r="K3" s="5"/>
      <c r="L3" s="5"/>
      <c r="M3" s="5"/>
      <c r="N3" s="5"/>
      <c r="O3" s="25" t="s">
        <v>87</v>
      </c>
    </row>
    <row r="4" spans="1:15" ht="14.45" customHeight="1" x14ac:dyDescent="0.25">
      <c r="A4" s="5"/>
      <c r="C4" s="5"/>
      <c r="D4" s="5"/>
      <c r="E4" s="6"/>
      <c r="F4" s="6"/>
      <c r="G4" s="6"/>
      <c r="H4" s="6"/>
      <c r="I4" s="6"/>
      <c r="J4" s="6"/>
      <c r="K4" s="5"/>
      <c r="L4" s="5"/>
      <c r="M4" s="5"/>
      <c r="N4" s="5"/>
      <c r="O4" s="25" t="s">
        <v>29</v>
      </c>
    </row>
    <row r="5" spans="1:15" ht="14.45" customHeight="1" x14ac:dyDescent="0.25">
      <c r="A5" s="5"/>
      <c r="C5" s="5"/>
      <c r="D5" s="5"/>
      <c r="E5" s="6"/>
      <c r="F5" s="6"/>
      <c r="G5" s="6"/>
      <c r="H5" s="6"/>
      <c r="I5" s="6"/>
      <c r="J5" s="6"/>
      <c r="K5" s="5"/>
      <c r="L5" s="5"/>
      <c r="M5" s="5"/>
      <c r="N5" s="5"/>
      <c r="O5" s="25" t="s">
        <v>30</v>
      </c>
    </row>
    <row r="6" spans="1:15" ht="14.45" customHeight="1" x14ac:dyDescent="0.25">
      <c r="A6" s="5"/>
      <c r="C6" s="5"/>
      <c r="D6" s="5"/>
      <c r="E6" s="6"/>
      <c r="F6" s="6"/>
      <c r="G6" s="6"/>
      <c r="H6" s="6"/>
      <c r="I6" s="6"/>
      <c r="J6" s="6"/>
      <c r="K6" s="5"/>
      <c r="L6" s="5"/>
      <c r="M6" s="5"/>
      <c r="N6" s="5"/>
      <c r="O6" s="25" t="s">
        <v>88</v>
      </c>
    </row>
    <row r="7" spans="1:15" x14ac:dyDescent="0.25">
      <c r="A7" s="5"/>
      <c r="C7" s="5"/>
      <c r="D7" s="5"/>
      <c r="E7" s="6"/>
      <c r="F7" s="6"/>
      <c r="G7" s="6"/>
      <c r="H7" s="6"/>
      <c r="I7" s="6"/>
      <c r="J7" s="6"/>
      <c r="K7" s="5"/>
      <c r="L7" s="5"/>
      <c r="M7" s="5"/>
      <c r="N7" s="5"/>
      <c r="O7" s="6"/>
    </row>
    <row r="8" spans="1:15" s="7" customFormat="1" x14ac:dyDescent="0.25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8" t="s">
        <v>16</v>
      </c>
    </row>
    <row r="9" spans="1:15" s="7" customForma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21</v>
      </c>
    </row>
    <row r="10" spans="1:15" s="7" customFormat="1" x14ac:dyDescent="0.25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9" t="s">
        <v>17</v>
      </c>
    </row>
    <row r="11" spans="1:15" s="7" customForma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5"/>
      <c r="M11" s="5"/>
      <c r="N11" s="5"/>
      <c r="O11" s="6"/>
    </row>
    <row r="12" spans="1:15" s="7" customFormat="1" ht="28.9" customHeight="1" x14ac:dyDescent="0.25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15" t="s">
        <v>20</v>
      </c>
      <c r="M12" s="15"/>
      <c r="N12" s="5"/>
      <c r="O12" s="4" t="s">
        <v>18</v>
      </c>
    </row>
    <row r="13" spans="1:15" x14ac:dyDescent="0.25">
      <c r="A13" s="5"/>
      <c r="C13" s="5"/>
      <c r="D13" s="5"/>
      <c r="E13" s="6"/>
      <c r="F13" s="6"/>
      <c r="G13" s="6"/>
      <c r="H13" s="6"/>
      <c r="I13" s="6"/>
      <c r="J13" s="6"/>
      <c r="K13" s="5"/>
      <c r="L13" s="5"/>
      <c r="M13" s="5"/>
      <c r="N13" s="5"/>
      <c r="O13" s="4"/>
    </row>
    <row r="14" spans="1:15" x14ac:dyDescent="0.25">
      <c r="A14" s="5"/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"/>
    </row>
    <row r="15" spans="1:15" hidden="1" x14ac:dyDescent="0.25">
      <c r="A15" s="5"/>
      <c r="C15" s="5"/>
      <c r="D15" s="5"/>
      <c r="E15" s="6"/>
      <c r="F15" s="6"/>
      <c r="G15" s="6"/>
      <c r="H15" s="6"/>
      <c r="I15" s="6"/>
      <c r="J15" s="6"/>
      <c r="K15" s="5"/>
      <c r="L15" s="5"/>
      <c r="M15" s="5"/>
      <c r="N15" s="5"/>
      <c r="O15" s="6"/>
    </row>
    <row r="16" spans="1:15" x14ac:dyDescent="0.25">
      <c r="A16" s="5"/>
      <c r="C16" s="5"/>
      <c r="D16" s="5"/>
      <c r="E16" s="6"/>
      <c r="F16" s="6"/>
      <c r="G16" s="6"/>
      <c r="H16" s="6"/>
      <c r="I16" s="6"/>
      <c r="J16" s="6"/>
      <c r="K16" s="5"/>
      <c r="L16" s="5"/>
      <c r="M16" s="5"/>
      <c r="N16" s="5"/>
      <c r="O16" s="6"/>
    </row>
    <row r="17" spans="1:15" s="5" customFormat="1" ht="49.5" customHeight="1" x14ac:dyDescent="0.25">
      <c r="A17" s="18" t="s">
        <v>14</v>
      </c>
      <c r="B17" s="19"/>
      <c r="C17" s="20">
        <f>SUMIF(O20:O145,"&gt;0")</f>
        <v>1100746.8</v>
      </c>
      <c r="D17" s="19"/>
      <c r="E17" s="27" t="s">
        <v>84</v>
      </c>
      <c r="F17" s="27" t="s">
        <v>85</v>
      </c>
      <c r="G17" s="27" t="s">
        <v>86</v>
      </c>
      <c r="H17" s="27"/>
      <c r="I17" s="12"/>
      <c r="J17" s="12"/>
      <c r="K17" s="13"/>
      <c r="L17" s="13"/>
      <c r="M17" s="13"/>
      <c r="N17" s="13"/>
      <c r="O17" s="12"/>
    </row>
    <row r="18" spans="1:15" s="5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12" t="s">
        <v>5</v>
      </c>
      <c r="F18" s="12" t="s">
        <v>7</v>
      </c>
      <c r="G18" s="12" t="s">
        <v>8</v>
      </c>
      <c r="H18" s="12" t="s">
        <v>22</v>
      </c>
      <c r="I18" s="12" t="s">
        <v>23</v>
      </c>
      <c r="J18" s="21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17" t="s">
        <v>10</v>
      </c>
    </row>
    <row r="19" spans="1:15" s="5" customFormat="1" ht="30" x14ac:dyDescent="0.25">
      <c r="A19" s="23"/>
      <c r="B19" s="24"/>
      <c r="C19" s="45" t="s">
        <v>3</v>
      </c>
      <c r="D19" s="45" t="s">
        <v>4</v>
      </c>
      <c r="E19" s="12" t="s">
        <v>6</v>
      </c>
      <c r="F19" s="12" t="s">
        <v>6</v>
      </c>
      <c r="G19" s="12" t="s">
        <v>6</v>
      </c>
      <c r="H19" s="12" t="s">
        <v>6</v>
      </c>
      <c r="I19" s="12" t="s">
        <v>6</v>
      </c>
      <c r="J19" s="22"/>
      <c r="K19" s="23"/>
      <c r="L19" s="23"/>
      <c r="M19" s="23"/>
      <c r="N19" s="23"/>
      <c r="O19" s="17"/>
    </row>
    <row r="20" spans="1:15" s="10" customFormat="1" ht="15.6" customHeight="1" x14ac:dyDescent="0.25">
      <c r="A20" s="28">
        <v>1</v>
      </c>
      <c r="B20" s="42" t="s">
        <v>31</v>
      </c>
      <c r="C20" s="48" t="s">
        <v>82</v>
      </c>
      <c r="D20" s="48">
        <v>40</v>
      </c>
      <c r="E20" s="44">
        <v>892.44</v>
      </c>
      <c r="F20" s="32">
        <v>905.76</v>
      </c>
      <c r="G20" s="32">
        <v>899.1</v>
      </c>
      <c r="H20" s="32"/>
      <c r="I20" s="32"/>
      <c r="J20" s="32">
        <f t="shared" ref="J20:J23" si="0">AVERAGE(E20:I20)</f>
        <v>899.1</v>
      </c>
      <c r="K20" s="33">
        <f t="shared" ref="K20:K23" si="1">COUNT(E20:I20)</f>
        <v>3</v>
      </c>
      <c r="L20" s="33">
        <f t="shared" ref="L20:L23" si="2">STDEV(E20:I20)</f>
        <v>6.6599999999999682</v>
      </c>
      <c r="M20" s="33">
        <f t="shared" ref="M20:M23" si="3">L20/J20*100</f>
        <v>0.74074074074073726</v>
      </c>
      <c r="N20" s="33" t="str">
        <f t="shared" ref="N20:N23" si="4">IF(M20&lt;33,"ОДНОРОДНЫЕ","НЕОДНОРОДНЫЕ")</f>
        <v>ОДНОРОДНЫЕ</v>
      </c>
      <c r="O20" s="32">
        <f t="shared" ref="O20:O23" si="5">D20*J20</f>
        <v>35964</v>
      </c>
    </row>
    <row r="21" spans="1:15" s="10" customFormat="1" ht="30" x14ac:dyDescent="0.25">
      <c r="A21" s="28">
        <v>2</v>
      </c>
      <c r="B21" s="42" t="s">
        <v>32</v>
      </c>
      <c r="C21" s="48" t="s">
        <v>82</v>
      </c>
      <c r="D21" s="48">
        <v>2</v>
      </c>
      <c r="E21" s="44">
        <v>1943</v>
      </c>
      <c r="F21" s="32">
        <v>1972</v>
      </c>
      <c r="G21" s="32">
        <v>1957.5</v>
      </c>
      <c r="H21" s="32"/>
      <c r="I21" s="32"/>
      <c r="J21" s="32">
        <f t="shared" si="0"/>
        <v>1957.5</v>
      </c>
      <c r="K21" s="33">
        <f t="shared" si="1"/>
        <v>3</v>
      </c>
      <c r="L21" s="33">
        <f t="shared" si="2"/>
        <v>14.5</v>
      </c>
      <c r="M21" s="33">
        <f t="shared" si="3"/>
        <v>0.74074074074074081</v>
      </c>
      <c r="N21" s="33" t="str">
        <f t="shared" si="4"/>
        <v>ОДНОРОДНЫЕ</v>
      </c>
      <c r="O21" s="32">
        <f t="shared" si="5"/>
        <v>3915</v>
      </c>
    </row>
    <row r="22" spans="1:15" s="10" customFormat="1" ht="16.149999999999999" customHeight="1" x14ac:dyDescent="0.25">
      <c r="A22" s="28">
        <v>3</v>
      </c>
      <c r="B22" s="42" t="s">
        <v>33</v>
      </c>
      <c r="C22" s="48" t="s">
        <v>82</v>
      </c>
      <c r="D22" s="48">
        <v>4</v>
      </c>
      <c r="E22" s="44">
        <v>892.44</v>
      </c>
      <c r="F22" s="32">
        <v>905.76</v>
      </c>
      <c r="G22" s="32">
        <v>899.1</v>
      </c>
      <c r="H22" s="32"/>
      <c r="I22" s="32"/>
      <c r="J22" s="32">
        <f t="shared" si="0"/>
        <v>899.1</v>
      </c>
      <c r="K22" s="33">
        <f t="shared" si="1"/>
        <v>3</v>
      </c>
      <c r="L22" s="33">
        <f t="shared" si="2"/>
        <v>6.6599999999999682</v>
      </c>
      <c r="M22" s="33">
        <f t="shared" si="3"/>
        <v>0.74074074074073726</v>
      </c>
      <c r="N22" s="33" t="str">
        <f t="shared" si="4"/>
        <v>ОДНОРОДНЫЕ</v>
      </c>
      <c r="O22" s="32">
        <f t="shared" si="5"/>
        <v>3596.4</v>
      </c>
    </row>
    <row r="23" spans="1:15" s="10" customFormat="1" ht="17.25" customHeight="1" x14ac:dyDescent="0.25">
      <c r="A23" s="28">
        <v>4</v>
      </c>
      <c r="B23" s="42" t="s">
        <v>34</v>
      </c>
      <c r="C23" s="48" t="s">
        <v>82</v>
      </c>
      <c r="D23" s="48">
        <v>4</v>
      </c>
      <c r="E23" s="44">
        <v>892.44</v>
      </c>
      <c r="F23" s="32">
        <v>905.76</v>
      </c>
      <c r="G23" s="32">
        <v>899.1</v>
      </c>
      <c r="H23" s="32"/>
      <c r="I23" s="32"/>
      <c r="J23" s="32">
        <f t="shared" si="0"/>
        <v>899.1</v>
      </c>
      <c r="K23" s="33">
        <f t="shared" si="1"/>
        <v>3</v>
      </c>
      <c r="L23" s="33">
        <f t="shared" si="2"/>
        <v>6.6599999999999682</v>
      </c>
      <c r="M23" s="33">
        <f t="shared" si="3"/>
        <v>0.74074074074073726</v>
      </c>
      <c r="N23" s="33" t="str">
        <f t="shared" si="4"/>
        <v>ОДНОРОДНЫЕ</v>
      </c>
      <c r="O23" s="32">
        <f t="shared" si="5"/>
        <v>3596.4</v>
      </c>
    </row>
    <row r="24" spans="1:15" s="10" customFormat="1" ht="15.6" customHeight="1" x14ac:dyDescent="0.25">
      <c r="A24" s="28">
        <v>5</v>
      </c>
      <c r="B24" s="42" t="s">
        <v>35</v>
      </c>
      <c r="C24" s="48" t="s">
        <v>82</v>
      </c>
      <c r="D24" s="48">
        <v>40</v>
      </c>
      <c r="E24" s="44">
        <v>892.44</v>
      </c>
      <c r="F24" s="32">
        <v>905.76</v>
      </c>
      <c r="G24" s="32">
        <v>899.1</v>
      </c>
      <c r="H24" s="32"/>
      <c r="I24" s="32"/>
      <c r="J24" s="32">
        <f t="shared" ref="J24:J31" si="6">AVERAGE(E24:I24)</f>
        <v>899.1</v>
      </c>
      <c r="K24" s="33">
        <f t="shared" ref="K24:K31" si="7">COUNT(E24:I24)</f>
        <v>3</v>
      </c>
      <c r="L24" s="33">
        <f t="shared" ref="L24:L31" si="8">STDEV(E24:I24)</f>
        <v>6.6599999999999682</v>
      </c>
      <c r="M24" s="33">
        <f t="shared" ref="M24:M31" si="9">L24/J24*100</f>
        <v>0.74074074074073726</v>
      </c>
      <c r="N24" s="33" t="str">
        <f t="shared" ref="N24:N31" si="10">IF(M24&lt;33,"ОДНОРОДНЫЕ","НЕОДНОРОДНЫЕ")</f>
        <v>ОДНОРОДНЫЕ</v>
      </c>
      <c r="O24" s="32">
        <f t="shared" ref="O24:O31" si="11">D24*J24</f>
        <v>35964</v>
      </c>
    </row>
    <row r="25" spans="1:15" s="10" customFormat="1" ht="30" x14ac:dyDescent="0.25">
      <c r="A25" s="28">
        <v>6</v>
      </c>
      <c r="B25" s="42" t="s">
        <v>36</v>
      </c>
      <c r="C25" s="48" t="s">
        <v>82</v>
      </c>
      <c r="D25" s="48">
        <v>2</v>
      </c>
      <c r="E25" s="44">
        <v>892.44</v>
      </c>
      <c r="F25" s="32">
        <v>905.76</v>
      </c>
      <c r="G25" s="32">
        <v>899.1</v>
      </c>
      <c r="H25" s="32"/>
      <c r="I25" s="32"/>
      <c r="J25" s="32">
        <f t="shared" si="6"/>
        <v>899.1</v>
      </c>
      <c r="K25" s="33">
        <f t="shared" si="7"/>
        <v>3</v>
      </c>
      <c r="L25" s="33">
        <f t="shared" si="8"/>
        <v>6.6599999999999682</v>
      </c>
      <c r="M25" s="33">
        <f t="shared" si="9"/>
        <v>0.74074074074073726</v>
      </c>
      <c r="N25" s="33" t="str">
        <f t="shared" si="10"/>
        <v>ОДНОРОДНЫЕ</v>
      </c>
      <c r="O25" s="32">
        <f t="shared" si="11"/>
        <v>1798.2</v>
      </c>
    </row>
    <row r="26" spans="1:15" s="10" customFormat="1" ht="30" x14ac:dyDescent="0.25">
      <c r="A26" s="28">
        <v>7</v>
      </c>
      <c r="B26" s="42" t="s">
        <v>37</v>
      </c>
      <c r="C26" s="48" t="s">
        <v>82</v>
      </c>
      <c r="D26" s="48">
        <v>8</v>
      </c>
      <c r="E26" s="44">
        <v>703.5</v>
      </c>
      <c r="F26" s="32">
        <v>714</v>
      </c>
      <c r="G26" s="32">
        <v>708.75</v>
      </c>
      <c r="H26" s="32"/>
      <c r="I26" s="32"/>
      <c r="J26" s="32">
        <f t="shared" si="6"/>
        <v>708.75</v>
      </c>
      <c r="K26" s="33">
        <f t="shared" si="7"/>
        <v>3</v>
      </c>
      <c r="L26" s="33">
        <f t="shared" si="8"/>
        <v>5.25</v>
      </c>
      <c r="M26" s="33">
        <f t="shared" si="9"/>
        <v>0.74074074074074081</v>
      </c>
      <c r="N26" s="33" t="str">
        <f t="shared" si="10"/>
        <v>ОДНОРОДНЫЕ</v>
      </c>
      <c r="O26" s="32">
        <f t="shared" si="11"/>
        <v>5670</v>
      </c>
    </row>
    <row r="27" spans="1:15" s="10" customFormat="1" ht="30" x14ac:dyDescent="0.25">
      <c r="A27" s="28">
        <v>8</v>
      </c>
      <c r="B27" s="42" t="s">
        <v>38</v>
      </c>
      <c r="C27" s="48" t="s">
        <v>82</v>
      </c>
      <c r="D27" s="48">
        <v>22</v>
      </c>
      <c r="E27" s="44">
        <v>892.44</v>
      </c>
      <c r="F27" s="32">
        <v>905.76</v>
      </c>
      <c r="G27" s="32">
        <v>899.1</v>
      </c>
      <c r="H27" s="32"/>
      <c r="I27" s="32"/>
      <c r="J27" s="32">
        <f t="shared" si="6"/>
        <v>899.1</v>
      </c>
      <c r="K27" s="33">
        <f t="shared" si="7"/>
        <v>3</v>
      </c>
      <c r="L27" s="33">
        <f t="shared" si="8"/>
        <v>6.6599999999999682</v>
      </c>
      <c r="M27" s="33">
        <f t="shared" si="9"/>
        <v>0.74074074074073726</v>
      </c>
      <c r="N27" s="33" t="str">
        <f t="shared" si="10"/>
        <v>ОДНОРОДНЫЕ</v>
      </c>
      <c r="O27" s="32">
        <f t="shared" si="11"/>
        <v>19780.2</v>
      </c>
    </row>
    <row r="28" spans="1:15" s="10" customFormat="1" ht="15.6" customHeight="1" x14ac:dyDescent="0.25">
      <c r="A28" s="28">
        <v>9</v>
      </c>
      <c r="B28" s="42" t="s">
        <v>39</v>
      </c>
      <c r="C28" s="48" t="s">
        <v>82</v>
      </c>
      <c r="D28" s="48">
        <v>12</v>
      </c>
      <c r="E28" s="44">
        <v>703.5</v>
      </c>
      <c r="F28" s="32">
        <v>714</v>
      </c>
      <c r="G28" s="32">
        <v>708.75</v>
      </c>
      <c r="H28" s="32"/>
      <c r="I28" s="32"/>
      <c r="J28" s="32">
        <f t="shared" si="6"/>
        <v>708.75</v>
      </c>
      <c r="K28" s="33">
        <f t="shared" si="7"/>
        <v>3</v>
      </c>
      <c r="L28" s="33">
        <f t="shared" si="8"/>
        <v>5.25</v>
      </c>
      <c r="M28" s="33">
        <f t="shared" si="9"/>
        <v>0.74074074074074081</v>
      </c>
      <c r="N28" s="33" t="str">
        <f t="shared" si="10"/>
        <v>ОДНОРОДНЫЕ</v>
      </c>
      <c r="O28" s="32">
        <f t="shared" si="11"/>
        <v>8505</v>
      </c>
    </row>
    <row r="29" spans="1:15" s="10" customFormat="1" ht="30" x14ac:dyDescent="0.25">
      <c r="A29" s="28">
        <v>10</v>
      </c>
      <c r="B29" s="42" t="s">
        <v>40</v>
      </c>
      <c r="C29" s="48" t="s">
        <v>82</v>
      </c>
      <c r="D29" s="48">
        <v>28</v>
      </c>
      <c r="E29" s="44">
        <v>703.5</v>
      </c>
      <c r="F29" s="32">
        <v>714</v>
      </c>
      <c r="G29" s="32">
        <v>708.75</v>
      </c>
      <c r="H29" s="32"/>
      <c r="I29" s="32"/>
      <c r="J29" s="32">
        <f t="shared" si="6"/>
        <v>708.75</v>
      </c>
      <c r="K29" s="33">
        <f t="shared" si="7"/>
        <v>3</v>
      </c>
      <c r="L29" s="33">
        <f t="shared" si="8"/>
        <v>5.25</v>
      </c>
      <c r="M29" s="33">
        <f t="shared" si="9"/>
        <v>0.74074074074074081</v>
      </c>
      <c r="N29" s="33" t="str">
        <f t="shared" si="10"/>
        <v>ОДНОРОДНЫЕ</v>
      </c>
      <c r="O29" s="32">
        <f t="shared" si="11"/>
        <v>19845</v>
      </c>
    </row>
    <row r="30" spans="1:15" s="10" customFormat="1" ht="30" x14ac:dyDescent="0.25">
      <c r="A30" s="28">
        <v>11</v>
      </c>
      <c r="B30" s="42" t="s">
        <v>41</v>
      </c>
      <c r="C30" s="48" t="s">
        <v>82</v>
      </c>
      <c r="D30" s="48">
        <v>128</v>
      </c>
      <c r="E30" s="44">
        <v>703.5</v>
      </c>
      <c r="F30" s="32">
        <v>714</v>
      </c>
      <c r="G30" s="32">
        <v>708.75</v>
      </c>
      <c r="H30" s="32"/>
      <c r="I30" s="32"/>
      <c r="J30" s="32">
        <f t="shared" si="6"/>
        <v>708.75</v>
      </c>
      <c r="K30" s="33">
        <f t="shared" si="7"/>
        <v>3</v>
      </c>
      <c r="L30" s="33">
        <f t="shared" si="8"/>
        <v>5.25</v>
      </c>
      <c r="M30" s="33">
        <f t="shared" si="9"/>
        <v>0.74074074074074081</v>
      </c>
      <c r="N30" s="33" t="str">
        <f t="shared" si="10"/>
        <v>ОДНОРОДНЫЕ</v>
      </c>
      <c r="O30" s="32">
        <f t="shared" si="11"/>
        <v>90720</v>
      </c>
    </row>
    <row r="31" spans="1:15" s="10" customFormat="1" ht="16.149999999999999" customHeight="1" x14ac:dyDescent="0.25">
      <c r="A31" s="28">
        <v>12</v>
      </c>
      <c r="B31" s="42" t="s">
        <v>42</v>
      </c>
      <c r="C31" s="48" t="s">
        <v>82</v>
      </c>
      <c r="D31" s="48">
        <v>2</v>
      </c>
      <c r="E31" s="44">
        <v>703.5</v>
      </c>
      <c r="F31" s="32">
        <v>714</v>
      </c>
      <c r="G31" s="32">
        <v>708.75</v>
      </c>
      <c r="H31" s="32"/>
      <c r="I31" s="32"/>
      <c r="J31" s="32">
        <f t="shared" si="6"/>
        <v>708.75</v>
      </c>
      <c r="K31" s="33">
        <f t="shared" si="7"/>
        <v>3</v>
      </c>
      <c r="L31" s="33">
        <f t="shared" si="8"/>
        <v>5.25</v>
      </c>
      <c r="M31" s="33">
        <f t="shared" si="9"/>
        <v>0.74074074074074081</v>
      </c>
      <c r="N31" s="33" t="str">
        <f t="shared" si="10"/>
        <v>ОДНОРОДНЫЕ</v>
      </c>
      <c r="O31" s="32">
        <f t="shared" si="11"/>
        <v>1417.5</v>
      </c>
    </row>
    <row r="32" spans="1:15" s="10" customFormat="1" ht="15.6" customHeight="1" x14ac:dyDescent="0.25">
      <c r="A32" s="28">
        <v>13</v>
      </c>
      <c r="B32" s="42" t="s">
        <v>43</v>
      </c>
      <c r="C32" s="48" t="s">
        <v>82</v>
      </c>
      <c r="D32" s="48">
        <v>94</v>
      </c>
      <c r="E32" s="44">
        <v>703.5</v>
      </c>
      <c r="F32" s="32">
        <v>714</v>
      </c>
      <c r="G32" s="32">
        <v>708.75</v>
      </c>
      <c r="H32" s="32"/>
      <c r="I32" s="32"/>
      <c r="J32" s="32">
        <f t="shared" ref="J32:J48" si="12">AVERAGE(E32:I32)</f>
        <v>708.75</v>
      </c>
      <c r="K32" s="33">
        <f t="shared" ref="K32:K48" si="13">COUNT(E32:I32)</f>
        <v>3</v>
      </c>
      <c r="L32" s="33">
        <f t="shared" ref="L32:L48" si="14">STDEV(E32:I32)</f>
        <v>5.25</v>
      </c>
      <c r="M32" s="33">
        <f t="shared" ref="M32:M48" si="15">L32/J32*100</f>
        <v>0.74074074074074081</v>
      </c>
      <c r="N32" s="33" t="str">
        <f t="shared" ref="N32:N48" si="16">IF(M32&lt;33,"ОДНОРОДНЫЕ","НЕОДНОРОДНЫЕ")</f>
        <v>ОДНОРОДНЫЕ</v>
      </c>
      <c r="O32" s="32">
        <f t="shared" ref="O32:O48" si="17">D32*J32</f>
        <v>66622.5</v>
      </c>
    </row>
    <row r="33" spans="1:15" s="10" customFormat="1" ht="30" x14ac:dyDescent="0.25">
      <c r="A33" s="28">
        <v>14</v>
      </c>
      <c r="B33" s="42" t="s">
        <v>44</v>
      </c>
      <c r="C33" s="48" t="s">
        <v>82</v>
      </c>
      <c r="D33" s="48">
        <v>8</v>
      </c>
      <c r="E33" s="44">
        <v>703.5</v>
      </c>
      <c r="F33" s="32">
        <v>714</v>
      </c>
      <c r="G33" s="32">
        <v>708.75</v>
      </c>
      <c r="H33" s="32"/>
      <c r="I33" s="32"/>
      <c r="J33" s="32">
        <f t="shared" si="12"/>
        <v>708.75</v>
      </c>
      <c r="K33" s="33">
        <f t="shared" si="13"/>
        <v>3</v>
      </c>
      <c r="L33" s="33">
        <f t="shared" si="14"/>
        <v>5.25</v>
      </c>
      <c r="M33" s="33">
        <f t="shared" si="15"/>
        <v>0.74074074074074081</v>
      </c>
      <c r="N33" s="33" t="str">
        <f t="shared" si="16"/>
        <v>ОДНОРОДНЫЕ</v>
      </c>
      <c r="O33" s="32">
        <f t="shared" si="17"/>
        <v>5670</v>
      </c>
    </row>
    <row r="34" spans="1:15" s="10" customFormat="1" ht="15.6" customHeight="1" x14ac:dyDescent="0.25">
      <c r="A34" s="28">
        <v>15</v>
      </c>
      <c r="B34" s="42" t="s">
        <v>45</v>
      </c>
      <c r="C34" s="48" t="s">
        <v>82</v>
      </c>
      <c r="D34" s="48">
        <v>4</v>
      </c>
      <c r="E34" s="44">
        <v>703.5</v>
      </c>
      <c r="F34" s="32">
        <v>714</v>
      </c>
      <c r="G34" s="32">
        <v>708.75</v>
      </c>
      <c r="H34" s="32"/>
      <c r="I34" s="32"/>
      <c r="J34" s="32">
        <f t="shared" si="12"/>
        <v>708.75</v>
      </c>
      <c r="K34" s="33">
        <f t="shared" si="13"/>
        <v>3</v>
      </c>
      <c r="L34" s="33">
        <f t="shared" si="14"/>
        <v>5.25</v>
      </c>
      <c r="M34" s="33">
        <f t="shared" si="15"/>
        <v>0.74074074074074081</v>
      </c>
      <c r="N34" s="33" t="str">
        <f t="shared" si="16"/>
        <v>ОДНОРОДНЫЕ</v>
      </c>
      <c r="O34" s="32">
        <f t="shared" si="17"/>
        <v>2835</v>
      </c>
    </row>
    <row r="35" spans="1:15" s="10" customFormat="1" ht="30" x14ac:dyDescent="0.25">
      <c r="A35" s="28">
        <v>16</v>
      </c>
      <c r="B35" s="42" t="s">
        <v>46</v>
      </c>
      <c r="C35" s="29" t="s">
        <v>83</v>
      </c>
      <c r="D35" s="48">
        <v>16</v>
      </c>
      <c r="E35" s="44">
        <v>703.5</v>
      </c>
      <c r="F35" s="32">
        <v>714</v>
      </c>
      <c r="G35" s="32">
        <v>708.75</v>
      </c>
      <c r="H35" s="32"/>
      <c r="I35" s="32"/>
      <c r="J35" s="32">
        <f t="shared" si="12"/>
        <v>708.75</v>
      </c>
      <c r="K35" s="33">
        <f t="shared" si="13"/>
        <v>3</v>
      </c>
      <c r="L35" s="33">
        <f t="shared" si="14"/>
        <v>5.25</v>
      </c>
      <c r="M35" s="33">
        <f t="shared" si="15"/>
        <v>0.74074074074074081</v>
      </c>
      <c r="N35" s="33" t="str">
        <f t="shared" si="16"/>
        <v>ОДНОРОДНЫЕ</v>
      </c>
      <c r="O35" s="32">
        <f t="shared" si="17"/>
        <v>11340</v>
      </c>
    </row>
    <row r="36" spans="1:15" s="10" customFormat="1" ht="30" x14ac:dyDescent="0.25">
      <c r="A36" s="28">
        <v>17</v>
      </c>
      <c r="B36" s="42" t="s">
        <v>47</v>
      </c>
      <c r="C36" s="29" t="s">
        <v>83</v>
      </c>
      <c r="D36" s="48">
        <v>2</v>
      </c>
      <c r="E36" s="44">
        <v>703.5</v>
      </c>
      <c r="F36" s="32">
        <v>714</v>
      </c>
      <c r="G36" s="32">
        <v>708.75</v>
      </c>
      <c r="H36" s="32"/>
      <c r="I36" s="32"/>
      <c r="J36" s="32">
        <f t="shared" ref="J36" si="18">AVERAGE(E36:I36)</f>
        <v>708.75</v>
      </c>
      <c r="K36" s="33">
        <f t="shared" ref="K36" si="19">COUNT(E36:I36)</f>
        <v>3</v>
      </c>
      <c r="L36" s="33">
        <f t="shared" ref="L36" si="20">STDEV(E36:I36)</f>
        <v>5.25</v>
      </c>
      <c r="M36" s="33">
        <f t="shared" ref="M36" si="21">L36/J36*100</f>
        <v>0.74074074074074081</v>
      </c>
      <c r="N36" s="33" t="str">
        <f t="shared" ref="N36" si="22">IF(M36&lt;33,"ОДНОРОДНЫЕ","НЕОДНОРОДНЫЕ")</f>
        <v>ОДНОРОДНЫЕ</v>
      </c>
      <c r="O36" s="32">
        <f t="shared" ref="O36" si="23">D36*J36</f>
        <v>1417.5</v>
      </c>
    </row>
    <row r="37" spans="1:15" s="10" customFormat="1" ht="15.6" customHeight="1" x14ac:dyDescent="0.25">
      <c r="A37" s="28">
        <v>18</v>
      </c>
      <c r="B37" s="42" t="s">
        <v>48</v>
      </c>
      <c r="C37" s="29" t="s">
        <v>83</v>
      </c>
      <c r="D37" s="48">
        <v>2</v>
      </c>
      <c r="E37" s="44">
        <v>703.5</v>
      </c>
      <c r="F37" s="32">
        <v>714</v>
      </c>
      <c r="G37" s="32">
        <v>708.75</v>
      </c>
      <c r="H37" s="32"/>
      <c r="I37" s="32"/>
      <c r="J37" s="32">
        <f t="shared" si="12"/>
        <v>708.75</v>
      </c>
      <c r="K37" s="33">
        <f t="shared" si="13"/>
        <v>3</v>
      </c>
      <c r="L37" s="33">
        <f t="shared" si="14"/>
        <v>5.25</v>
      </c>
      <c r="M37" s="33">
        <f t="shared" si="15"/>
        <v>0.74074074074074081</v>
      </c>
      <c r="N37" s="33" t="str">
        <f t="shared" si="16"/>
        <v>ОДНОРОДНЫЕ</v>
      </c>
      <c r="O37" s="32">
        <f t="shared" si="17"/>
        <v>1417.5</v>
      </c>
    </row>
    <row r="38" spans="1:15" s="10" customFormat="1" ht="30" x14ac:dyDescent="0.25">
      <c r="A38" s="28">
        <v>19</v>
      </c>
      <c r="B38" s="42" t="s">
        <v>49</v>
      </c>
      <c r="C38" s="29" t="s">
        <v>83</v>
      </c>
      <c r="D38" s="48">
        <v>2</v>
      </c>
      <c r="E38" s="44">
        <v>703.5</v>
      </c>
      <c r="F38" s="32">
        <v>714</v>
      </c>
      <c r="G38" s="32">
        <v>708.75</v>
      </c>
      <c r="H38" s="32"/>
      <c r="I38" s="32"/>
      <c r="J38" s="32">
        <f t="shared" si="12"/>
        <v>708.75</v>
      </c>
      <c r="K38" s="33">
        <f t="shared" si="13"/>
        <v>3</v>
      </c>
      <c r="L38" s="33">
        <f t="shared" si="14"/>
        <v>5.25</v>
      </c>
      <c r="M38" s="33">
        <f t="shared" si="15"/>
        <v>0.74074074074074081</v>
      </c>
      <c r="N38" s="33" t="str">
        <f t="shared" si="16"/>
        <v>ОДНОРОДНЫЕ</v>
      </c>
      <c r="O38" s="32">
        <f t="shared" si="17"/>
        <v>1417.5</v>
      </c>
    </row>
    <row r="39" spans="1:15" s="10" customFormat="1" ht="16.149999999999999" customHeight="1" x14ac:dyDescent="0.25">
      <c r="A39" s="28">
        <v>20</v>
      </c>
      <c r="B39" s="42" t="s">
        <v>50</v>
      </c>
      <c r="C39" s="29" t="s">
        <v>83</v>
      </c>
      <c r="D39" s="48">
        <v>4</v>
      </c>
      <c r="E39" s="44">
        <v>703.5</v>
      </c>
      <c r="F39" s="32">
        <v>714</v>
      </c>
      <c r="G39" s="32">
        <v>708.75</v>
      </c>
      <c r="H39" s="32"/>
      <c r="I39" s="32"/>
      <c r="J39" s="32">
        <f t="shared" si="12"/>
        <v>708.75</v>
      </c>
      <c r="K39" s="33">
        <f t="shared" si="13"/>
        <v>3</v>
      </c>
      <c r="L39" s="33">
        <f t="shared" si="14"/>
        <v>5.25</v>
      </c>
      <c r="M39" s="33">
        <f t="shared" si="15"/>
        <v>0.74074074074074081</v>
      </c>
      <c r="N39" s="33" t="str">
        <f t="shared" si="16"/>
        <v>ОДНОРОДНЫЕ</v>
      </c>
      <c r="O39" s="32">
        <f t="shared" si="17"/>
        <v>2835</v>
      </c>
    </row>
    <row r="40" spans="1:15" s="10" customFormat="1" ht="16.149999999999999" customHeight="1" x14ac:dyDescent="0.25">
      <c r="A40" s="28">
        <v>21</v>
      </c>
      <c r="B40" s="42" t="s">
        <v>51</v>
      </c>
      <c r="C40" s="29" t="s">
        <v>83</v>
      </c>
      <c r="D40" s="48">
        <v>2</v>
      </c>
      <c r="E40" s="44">
        <v>703.5</v>
      </c>
      <c r="F40" s="32">
        <v>714</v>
      </c>
      <c r="G40" s="32">
        <v>708.75</v>
      </c>
      <c r="H40" s="32"/>
      <c r="I40" s="32"/>
      <c r="J40" s="32">
        <f t="shared" si="12"/>
        <v>708.75</v>
      </c>
      <c r="K40" s="33">
        <f t="shared" si="13"/>
        <v>3</v>
      </c>
      <c r="L40" s="33">
        <f t="shared" si="14"/>
        <v>5.25</v>
      </c>
      <c r="M40" s="33">
        <f t="shared" si="15"/>
        <v>0.74074074074074081</v>
      </c>
      <c r="N40" s="33" t="str">
        <f t="shared" si="16"/>
        <v>ОДНОРОДНЫЕ</v>
      </c>
      <c r="O40" s="32">
        <f t="shared" si="17"/>
        <v>1417.5</v>
      </c>
    </row>
    <row r="41" spans="1:15" s="10" customFormat="1" ht="16.149999999999999" customHeight="1" x14ac:dyDescent="0.25">
      <c r="A41" s="28">
        <v>22</v>
      </c>
      <c r="B41" s="42" t="s">
        <v>52</v>
      </c>
      <c r="C41" s="29" t="s">
        <v>83</v>
      </c>
      <c r="D41" s="48">
        <v>2</v>
      </c>
      <c r="E41" s="44">
        <v>703.5</v>
      </c>
      <c r="F41" s="32">
        <v>714</v>
      </c>
      <c r="G41" s="32">
        <v>708.75</v>
      </c>
      <c r="H41" s="32"/>
      <c r="I41" s="32"/>
      <c r="J41" s="32">
        <f t="shared" ref="J41" si="24">AVERAGE(E41:I41)</f>
        <v>708.75</v>
      </c>
      <c r="K41" s="33">
        <f t="shared" ref="K41" si="25">COUNT(E41:I41)</f>
        <v>3</v>
      </c>
      <c r="L41" s="33">
        <f t="shared" ref="L41" si="26">STDEV(E41:I41)</f>
        <v>5.25</v>
      </c>
      <c r="M41" s="33">
        <f t="shared" ref="M41" si="27">L41/J41*100</f>
        <v>0.74074074074074081</v>
      </c>
      <c r="N41" s="33" t="str">
        <f t="shared" ref="N41" si="28">IF(M41&lt;33,"ОДНОРОДНЫЕ","НЕОДНОРОДНЫЕ")</f>
        <v>ОДНОРОДНЫЕ</v>
      </c>
      <c r="O41" s="32">
        <f t="shared" ref="O41" si="29">D41*J41</f>
        <v>1417.5</v>
      </c>
    </row>
    <row r="42" spans="1:15" s="10" customFormat="1" ht="31.5" customHeight="1" x14ac:dyDescent="0.25">
      <c r="A42" s="28">
        <v>23</v>
      </c>
      <c r="B42" s="42" t="s">
        <v>53</v>
      </c>
      <c r="C42" s="29" t="s">
        <v>83</v>
      </c>
      <c r="D42" s="48">
        <v>4</v>
      </c>
      <c r="E42" s="44">
        <v>703.5</v>
      </c>
      <c r="F42" s="32">
        <v>714</v>
      </c>
      <c r="G42" s="32">
        <v>899.1</v>
      </c>
      <c r="H42" s="32"/>
      <c r="I42" s="32"/>
      <c r="J42" s="32">
        <f t="shared" ref="J42" si="30">AVERAGE(E42:I42)</f>
        <v>772.19999999999993</v>
      </c>
      <c r="K42" s="33">
        <f t="shared" ref="K42" si="31">COUNT(E42:I42)</f>
        <v>3</v>
      </c>
      <c r="L42" s="33">
        <f t="shared" ref="L42" si="32">STDEV(E42:I42)</f>
        <v>110.02395193774915</v>
      </c>
      <c r="M42" s="33">
        <f t="shared" ref="M42" si="33">L42/J42*100</f>
        <v>14.248116024054539</v>
      </c>
      <c r="N42" s="33" t="str">
        <f t="shared" ref="N42" si="34">IF(M42&lt;33,"ОДНОРОДНЫЕ","НЕОДНОРОДНЫЕ")</f>
        <v>ОДНОРОДНЫЕ</v>
      </c>
      <c r="O42" s="32">
        <f t="shared" ref="O42" si="35">D42*J42</f>
        <v>3088.7999999999997</v>
      </c>
    </row>
    <row r="43" spans="1:15" s="10" customFormat="1" ht="15.6" customHeight="1" x14ac:dyDescent="0.25">
      <c r="A43" s="28">
        <v>24</v>
      </c>
      <c r="B43" s="42" t="s">
        <v>54</v>
      </c>
      <c r="C43" s="48" t="s">
        <v>82</v>
      </c>
      <c r="D43" s="48">
        <v>36</v>
      </c>
      <c r="E43" s="44">
        <v>759.78</v>
      </c>
      <c r="F43" s="32">
        <v>771.12</v>
      </c>
      <c r="G43" s="32">
        <v>765.45</v>
      </c>
      <c r="H43" s="32"/>
      <c r="I43" s="32"/>
      <c r="J43" s="32">
        <f t="shared" si="12"/>
        <v>765.45000000000016</v>
      </c>
      <c r="K43" s="33">
        <f t="shared" si="13"/>
        <v>3</v>
      </c>
      <c r="L43" s="33">
        <f t="shared" si="14"/>
        <v>5.6700000000000159</v>
      </c>
      <c r="M43" s="33">
        <f t="shared" si="15"/>
        <v>0.7407407407407427</v>
      </c>
      <c r="N43" s="33" t="str">
        <f t="shared" si="16"/>
        <v>ОДНОРОДНЫЕ</v>
      </c>
      <c r="O43" s="32">
        <f t="shared" si="17"/>
        <v>27556.200000000004</v>
      </c>
    </row>
    <row r="44" spans="1:15" s="10" customFormat="1" ht="16.899999999999999" customHeight="1" x14ac:dyDescent="0.25">
      <c r="A44" s="28">
        <v>25</v>
      </c>
      <c r="B44" s="42" t="s">
        <v>55</v>
      </c>
      <c r="C44" s="48" t="s">
        <v>82</v>
      </c>
      <c r="D44" s="48">
        <v>4</v>
      </c>
      <c r="E44" s="44">
        <v>892.44</v>
      </c>
      <c r="F44" s="32">
        <v>905.76</v>
      </c>
      <c r="G44" s="32">
        <v>899.1</v>
      </c>
      <c r="H44" s="32"/>
      <c r="I44" s="32"/>
      <c r="J44" s="32">
        <f t="shared" si="12"/>
        <v>899.1</v>
      </c>
      <c r="K44" s="33">
        <f t="shared" si="13"/>
        <v>3</v>
      </c>
      <c r="L44" s="33">
        <f t="shared" si="14"/>
        <v>6.6599999999999682</v>
      </c>
      <c r="M44" s="33">
        <f t="shared" si="15"/>
        <v>0.74074074074073726</v>
      </c>
      <c r="N44" s="33" t="str">
        <f t="shared" si="16"/>
        <v>ОДНОРОДНЫЕ</v>
      </c>
      <c r="O44" s="32">
        <f t="shared" si="17"/>
        <v>3596.4</v>
      </c>
    </row>
    <row r="45" spans="1:15" s="10" customFormat="1" ht="30" x14ac:dyDescent="0.25">
      <c r="A45" s="28">
        <v>26</v>
      </c>
      <c r="B45" s="42" t="s">
        <v>56</v>
      </c>
      <c r="C45" s="48" t="s">
        <v>82</v>
      </c>
      <c r="D45" s="48">
        <v>4</v>
      </c>
      <c r="E45" s="44">
        <v>892.44</v>
      </c>
      <c r="F45" s="32">
        <v>905.76</v>
      </c>
      <c r="G45" s="32">
        <v>899.1</v>
      </c>
      <c r="H45" s="32"/>
      <c r="I45" s="32"/>
      <c r="J45" s="32">
        <f t="shared" si="12"/>
        <v>899.1</v>
      </c>
      <c r="K45" s="33">
        <f t="shared" si="13"/>
        <v>3</v>
      </c>
      <c r="L45" s="33">
        <f t="shared" si="14"/>
        <v>6.6599999999999682</v>
      </c>
      <c r="M45" s="33">
        <f t="shared" si="15"/>
        <v>0.74074074074073726</v>
      </c>
      <c r="N45" s="33" t="str">
        <f t="shared" si="16"/>
        <v>ОДНОРОДНЫЕ</v>
      </c>
      <c r="O45" s="32">
        <f t="shared" si="17"/>
        <v>3596.4</v>
      </c>
    </row>
    <row r="46" spans="1:15" s="10" customFormat="1" ht="15.6" customHeight="1" x14ac:dyDescent="0.25">
      <c r="A46" s="28">
        <v>27</v>
      </c>
      <c r="B46" s="42" t="s">
        <v>57</v>
      </c>
      <c r="C46" s="48" t="s">
        <v>82</v>
      </c>
      <c r="D46" s="48">
        <v>10</v>
      </c>
      <c r="E46" s="44">
        <v>892.44</v>
      </c>
      <c r="F46" s="32">
        <v>905.76</v>
      </c>
      <c r="G46" s="32">
        <v>899.1</v>
      </c>
      <c r="H46" s="32"/>
      <c r="I46" s="32"/>
      <c r="J46" s="32">
        <f t="shared" si="12"/>
        <v>899.1</v>
      </c>
      <c r="K46" s="33">
        <f t="shared" si="13"/>
        <v>3</v>
      </c>
      <c r="L46" s="33">
        <f t="shared" si="14"/>
        <v>6.6599999999999682</v>
      </c>
      <c r="M46" s="33">
        <f t="shared" si="15"/>
        <v>0.74074074074073726</v>
      </c>
      <c r="N46" s="33" t="str">
        <f t="shared" si="16"/>
        <v>ОДНОРОДНЫЕ</v>
      </c>
      <c r="O46" s="32">
        <f t="shared" si="17"/>
        <v>8991</v>
      </c>
    </row>
    <row r="47" spans="1:15" s="10" customFormat="1" ht="30" x14ac:dyDescent="0.25">
      <c r="A47" s="28">
        <v>28</v>
      </c>
      <c r="B47" s="42" t="s">
        <v>58</v>
      </c>
      <c r="C47" s="48" t="s">
        <v>82</v>
      </c>
      <c r="D47" s="48">
        <v>496</v>
      </c>
      <c r="E47" s="44">
        <v>703.5</v>
      </c>
      <c r="F47" s="32">
        <v>714</v>
      </c>
      <c r="G47" s="32">
        <v>708.75</v>
      </c>
      <c r="H47" s="32"/>
      <c r="I47" s="32"/>
      <c r="J47" s="32">
        <f t="shared" si="12"/>
        <v>708.75</v>
      </c>
      <c r="K47" s="33">
        <f t="shared" si="13"/>
        <v>3</v>
      </c>
      <c r="L47" s="33">
        <f t="shared" si="14"/>
        <v>5.25</v>
      </c>
      <c r="M47" s="33">
        <f t="shared" si="15"/>
        <v>0.74074074074074081</v>
      </c>
      <c r="N47" s="33" t="str">
        <f t="shared" si="16"/>
        <v>ОДНОРОДНЫЕ</v>
      </c>
      <c r="O47" s="32">
        <f t="shared" si="17"/>
        <v>351540</v>
      </c>
    </row>
    <row r="48" spans="1:15" s="10" customFormat="1" ht="30" x14ac:dyDescent="0.25">
      <c r="A48" s="28">
        <v>29</v>
      </c>
      <c r="B48" s="42" t="s">
        <v>59</v>
      </c>
      <c r="C48" s="48" t="s">
        <v>82</v>
      </c>
      <c r="D48" s="48">
        <v>28</v>
      </c>
      <c r="E48" s="44">
        <v>703.5</v>
      </c>
      <c r="F48" s="32">
        <v>714</v>
      </c>
      <c r="G48" s="32">
        <v>708.75</v>
      </c>
      <c r="H48" s="32"/>
      <c r="I48" s="32"/>
      <c r="J48" s="32">
        <f t="shared" si="12"/>
        <v>708.75</v>
      </c>
      <c r="K48" s="33">
        <f t="shared" si="13"/>
        <v>3</v>
      </c>
      <c r="L48" s="33">
        <f t="shared" si="14"/>
        <v>5.25</v>
      </c>
      <c r="M48" s="33">
        <f t="shared" si="15"/>
        <v>0.74074074074074081</v>
      </c>
      <c r="N48" s="33" t="str">
        <f t="shared" si="16"/>
        <v>ОДНОРОДНЫЕ</v>
      </c>
      <c r="O48" s="32">
        <f t="shared" si="17"/>
        <v>19845</v>
      </c>
    </row>
    <row r="49" spans="1:15" s="10" customFormat="1" ht="15.6" customHeight="1" x14ac:dyDescent="0.25">
      <c r="A49" s="28">
        <v>30</v>
      </c>
      <c r="B49" s="42" t="s">
        <v>60</v>
      </c>
      <c r="C49" s="48" t="s">
        <v>82</v>
      </c>
      <c r="D49" s="48">
        <v>36</v>
      </c>
      <c r="E49" s="44">
        <v>703.5</v>
      </c>
      <c r="F49" s="32">
        <v>714</v>
      </c>
      <c r="G49" s="32">
        <v>708.75</v>
      </c>
      <c r="H49" s="32"/>
      <c r="I49" s="32"/>
      <c r="J49" s="32">
        <f t="shared" ref="J49:J108" si="36">AVERAGE(E49:I49)</f>
        <v>708.75</v>
      </c>
      <c r="K49" s="33">
        <f t="shared" ref="K49:K108" si="37">COUNT(E49:I49)</f>
        <v>3</v>
      </c>
      <c r="L49" s="33">
        <f t="shared" ref="L49:L108" si="38">STDEV(E49:I49)</f>
        <v>5.25</v>
      </c>
      <c r="M49" s="33">
        <f t="shared" ref="M49:M108" si="39">L49/J49*100</f>
        <v>0.74074074074074081</v>
      </c>
      <c r="N49" s="33" t="str">
        <f t="shared" ref="N49:N108" si="40">IF(M49&lt;33,"ОДНОРОДНЫЕ","НЕОДНОРОДНЫЕ")</f>
        <v>ОДНОРОДНЫЕ</v>
      </c>
      <c r="O49" s="32">
        <f t="shared" ref="O49:O108" si="41">D49*J49</f>
        <v>25515</v>
      </c>
    </row>
    <row r="50" spans="1:15" s="10" customFormat="1" ht="30" x14ac:dyDescent="0.25">
      <c r="A50" s="28">
        <v>31</v>
      </c>
      <c r="B50" s="42" t="s">
        <v>61</v>
      </c>
      <c r="C50" s="48" t="s">
        <v>82</v>
      </c>
      <c r="D50" s="48">
        <v>28</v>
      </c>
      <c r="E50" s="44">
        <v>703.5</v>
      </c>
      <c r="F50" s="32">
        <v>714</v>
      </c>
      <c r="G50" s="32">
        <v>708.75</v>
      </c>
      <c r="H50" s="32"/>
      <c r="I50" s="32"/>
      <c r="J50" s="32">
        <f t="shared" si="36"/>
        <v>708.75</v>
      </c>
      <c r="K50" s="33">
        <f t="shared" si="37"/>
        <v>3</v>
      </c>
      <c r="L50" s="33">
        <f t="shared" si="38"/>
        <v>5.25</v>
      </c>
      <c r="M50" s="33">
        <f t="shared" si="39"/>
        <v>0.74074074074074081</v>
      </c>
      <c r="N50" s="33" t="str">
        <f t="shared" si="40"/>
        <v>ОДНОРОДНЫЕ</v>
      </c>
      <c r="O50" s="32">
        <f t="shared" si="41"/>
        <v>19845</v>
      </c>
    </row>
    <row r="51" spans="1:15" s="10" customFormat="1" ht="30" x14ac:dyDescent="0.25">
      <c r="A51" s="28">
        <v>32</v>
      </c>
      <c r="B51" s="42" t="s">
        <v>62</v>
      </c>
      <c r="C51" s="48" t="s">
        <v>82</v>
      </c>
      <c r="D51" s="48">
        <v>8</v>
      </c>
      <c r="E51" s="44">
        <v>703.5</v>
      </c>
      <c r="F51" s="32">
        <v>714</v>
      </c>
      <c r="G51" s="32">
        <v>708.75</v>
      </c>
      <c r="H51" s="32"/>
      <c r="I51" s="32"/>
      <c r="J51" s="32">
        <f t="shared" si="36"/>
        <v>708.75</v>
      </c>
      <c r="K51" s="33">
        <f t="shared" si="37"/>
        <v>3</v>
      </c>
      <c r="L51" s="33">
        <f t="shared" si="38"/>
        <v>5.25</v>
      </c>
      <c r="M51" s="33">
        <f t="shared" si="39"/>
        <v>0.74074074074074081</v>
      </c>
      <c r="N51" s="33" t="str">
        <f t="shared" si="40"/>
        <v>ОДНОРОДНЫЕ</v>
      </c>
      <c r="O51" s="32">
        <f t="shared" si="41"/>
        <v>5670</v>
      </c>
    </row>
    <row r="52" spans="1:15" s="10" customFormat="1" ht="15.6" customHeight="1" x14ac:dyDescent="0.25">
      <c r="A52" s="28">
        <v>33</v>
      </c>
      <c r="B52" s="42" t="s">
        <v>63</v>
      </c>
      <c r="C52" s="48" t="s">
        <v>82</v>
      </c>
      <c r="D52" s="48">
        <v>60</v>
      </c>
      <c r="E52" s="44">
        <v>703.5</v>
      </c>
      <c r="F52" s="32">
        <v>714</v>
      </c>
      <c r="G52" s="32">
        <v>708.75</v>
      </c>
      <c r="H52" s="32"/>
      <c r="I52" s="32"/>
      <c r="J52" s="32">
        <f t="shared" si="36"/>
        <v>708.75</v>
      </c>
      <c r="K52" s="33">
        <f t="shared" si="37"/>
        <v>3</v>
      </c>
      <c r="L52" s="33">
        <f t="shared" si="38"/>
        <v>5.25</v>
      </c>
      <c r="M52" s="33">
        <f t="shared" si="39"/>
        <v>0.74074074074074081</v>
      </c>
      <c r="N52" s="33" t="str">
        <f t="shared" si="40"/>
        <v>ОДНОРОДНЫЕ</v>
      </c>
      <c r="O52" s="32">
        <f t="shared" si="41"/>
        <v>42525</v>
      </c>
    </row>
    <row r="53" spans="1:15" s="10" customFormat="1" ht="30" x14ac:dyDescent="0.25">
      <c r="A53" s="28">
        <v>34</v>
      </c>
      <c r="B53" s="42" t="s">
        <v>64</v>
      </c>
      <c r="C53" s="48" t="s">
        <v>82</v>
      </c>
      <c r="D53" s="48">
        <v>32</v>
      </c>
      <c r="E53" s="44">
        <v>703.5</v>
      </c>
      <c r="F53" s="32">
        <v>714</v>
      </c>
      <c r="G53" s="32">
        <v>708.75</v>
      </c>
      <c r="H53" s="32"/>
      <c r="I53" s="32"/>
      <c r="J53" s="32">
        <f t="shared" si="36"/>
        <v>708.75</v>
      </c>
      <c r="K53" s="33">
        <f t="shared" si="37"/>
        <v>3</v>
      </c>
      <c r="L53" s="33">
        <f t="shared" si="38"/>
        <v>5.25</v>
      </c>
      <c r="M53" s="33">
        <f t="shared" si="39"/>
        <v>0.74074074074074081</v>
      </c>
      <c r="N53" s="33" t="str">
        <f t="shared" si="40"/>
        <v>ОДНОРОДНЫЕ</v>
      </c>
      <c r="O53" s="32">
        <f t="shared" si="41"/>
        <v>22680</v>
      </c>
    </row>
    <row r="54" spans="1:15" s="10" customFormat="1" ht="30" x14ac:dyDescent="0.25">
      <c r="A54" s="28">
        <v>35</v>
      </c>
      <c r="B54" s="42" t="s">
        <v>65</v>
      </c>
      <c r="C54" s="48" t="s">
        <v>82</v>
      </c>
      <c r="D54" s="48">
        <v>4</v>
      </c>
      <c r="E54" s="44">
        <v>892.44</v>
      </c>
      <c r="F54" s="32">
        <v>905.76</v>
      </c>
      <c r="G54" s="32">
        <v>899.1</v>
      </c>
      <c r="H54" s="32"/>
      <c r="I54" s="32"/>
      <c r="J54" s="32">
        <f t="shared" ref="J54" si="42">AVERAGE(E54:I54)</f>
        <v>899.1</v>
      </c>
      <c r="K54" s="33">
        <f t="shared" ref="K54" si="43">COUNT(E54:I54)</f>
        <v>3</v>
      </c>
      <c r="L54" s="33">
        <f t="shared" ref="L54" si="44">STDEV(E54:I54)</f>
        <v>6.6599999999999682</v>
      </c>
      <c r="M54" s="33">
        <f t="shared" ref="M54" si="45">L54/J54*100</f>
        <v>0.74074074074073726</v>
      </c>
      <c r="N54" s="33" t="str">
        <f t="shared" ref="N54" si="46">IF(M54&lt;33,"ОДНОРОДНЫЕ","НЕОДНОРОДНЫЕ")</f>
        <v>ОДНОРОДНЫЕ</v>
      </c>
      <c r="O54" s="32">
        <f t="shared" ref="O54" si="47">D54*J54</f>
        <v>3596.4</v>
      </c>
    </row>
    <row r="55" spans="1:15" s="10" customFormat="1" ht="30" x14ac:dyDescent="0.25">
      <c r="A55" s="28">
        <v>36</v>
      </c>
      <c r="B55" s="42" t="s">
        <v>66</v>
      </c>
      <c r="C55" s="48" t="s">
        <v>82</v>
      </c>
      <c r="D55" s="48">
        <v>4</v>
      </c>
      <c r="E55" s="44">
        <v>703.5</v>
      </c>
      <c r="F55" s="32">
        <v>714</v>
      </c>
      <c r="G55" s="32">
        <v>708.75</v>
      </c>
      <c r="H55" s="32"/>
      <c r="I55" s="32"/>
      <c r="J55" s="32">
        <f t="shared" si="36"/>
        <v>708.75</v>
      </c>
      <c r="K55" s="33">
        <f t="shared" si="37"/>
        <v>3</v>
      </c>
      <c r="L55" s="33">
        <f t="shared" si="38"/>
        <v>5.25</v>
      </c>
      <c r="M55" s="33">
        <f t="shared" si="39"/>
        <v>0.74074074074074081</v>
      </c>
      <c r="N55" s="33" t="str">
        <f t="shared" si="40"/>
        <v>ОДНОРОДНЫЕ</v>
      </c>
      <c r="O55" s="32">
        <f t="shared" si="41"/>
        <v>2835</v>
      </c>
    </row>
    <row r="56" spans="1:15" s="10" customFormat="1" ht="15.6" customHeight="1" x14ac:dyDescent="0.25">
      <c r="A56" s="28">
        <v>37</v>
      </c>
      <c r="B56" s="42" t="s">
        <v>67</v>
      </c>
      <c r="C56" s="48" t="s">
        <v>82</v>
      </c>
      <c r="D56" s="48">
        <v>2</v>
      </c>
      <c r="E56" s="44">
        <v>1285.06</v>
      </c>
      <c r="F56" s="32">
        <v>1304.24</v>
      </c>
      <c r="G56" s="32">
        <v>1294.6500000000001</v>
      </c>
      <c r="H56" s="32"/>
      <c r="I56" s="32"/>
      <c r="J56" s="32">
        <f t="shared" si="36"/>
        <v>1294.6500000000001</v>
      </c>
      <c r="K56" s="33">
        <f t="shared" si="37"/>
        <v>3</v>
      </c>
      <c r="L56" s="33">
        <f t="shared" si="38"/>
        <v>9.5900000000000318</v>
      </c>
      <c r="M56" s="33">
        <f t="shared" si="39"/>
        <v>0.74074074074074314</v>
      </c>
      <c r="N56" s="33" t="str">
        <f t="shared" si="40"/>
        <v>ОДНОРОДНЫЕ</v>
      </c>
      <c r="O56" s="32">
        <f t="shared" si="41"/>
        <v>2589.3000000000002</v>
      </c>
    </row>
    <row r="57" spans="1:15" s="10" customFormat="1" ht="15.6" customHeight="1" x14ac:dyDescent="0.25">
      <c r="A57" s="28">
        <v>38</v>
      </c>
      <c r="B57" s="42" t="s">
        <v>68</v>
      </c>
      <c r="C57" s="48" t="s">
        <v>82</v>
      </c>
      <c r="D57" s="48">
        <v>4</v>
      </c>
      <c r="E57" s="44">
        <v>1285.06</v>
      </c>
      <c r="F57" s="32">
        <v>1304.24</v>
      </c>
      <c r="G57" s="32">
        <v>1294.6500000000001</v>
      </c>
      <c r="H57" s="32"/>
      <c r="I57" s="32"/>
      <c r="J57" s="32">
        <f t="shared" ref="J57" si="48">AVERAGE(E57:I57)</f>
        <v>1294.6500000000001</v>
      </c>
      <c r="K57" s="33">
        <f t="shared" ref="K57" si="49">COUNT(E57:I57)</f>
        <v>3</v>
      </c>
      <c r="L57" s="33">
        <f t="shared" ref="L57" si="50">STDEV(E57:I57)</f>
        <v>9.5900000000000318</v>
      </c>
      <c r="M57" s="33">
        <f t="shared" ref="M57" si="51">L57/J57*100</f>
        <v>0.74074074074074314</v>
      </c>
      <c r="N57" s="33" t="str">
        <f t="shared" ref="N57" si="52">IF(M57&lt;33,"ОДНОРОДНЫЕ","НЕОДНОРОДНЫЕ")</f>
        <v>ОДНОРОДНЫЕ</v>
      </c>
      <c r="O57" s="32">
        <f t="shared" ref="O57" si="53">D57*J57</f>
        <v>5178.6000000000004</v>
      </c>
    </row>
    <row r="58" spans="1:15" s="10" customFormat="1" ht="30" x14ac:dyDescent="0.25">
      <c r="A58" s="28">
        <v>39</v>
      </c>
      <c r="B58" s="42" t="s">
        <v>69</v>
      </c>
      <c r="C58" s="48" t="s">
        <v>82</v>
      </c>
      <c r="D58" s="48">
        <v>8</v>
      </c>
      <c r="E58" s="44">
        <v>1285.06</v>
      </c>
      <c r="F58" s="32">
        <v>1304.24</v>
      </c>
      <c r="G58" s="32">
        <v>1294.6500000000001</v>
      </c>
      <c r="H58" s="32"/>
      <c r="I58" s="32"/>
      <c r="J58" s="32">
        <f t="shared" si="36"/>
        <v>1294.6500000000001</v>
      </c>
      <c r="K58" s="33">
        <f t="shared" si="37"/>
        <v>3</v>
      </c>
      <c r="L58" s="33">
        <f t="shared" si="38"/>
        <v>9.5900000000000318</v>
      </c>
      <c r="M58" s="33">
        <f t="shared" si="39"/>
        <v>0.74074074074074314</v>
      </c>
      <c r="N58" s="33" t="str">
        <f t="shared" si="40"/>
        <v>ОДНОРОДНЫЕ</v>
      </c>
      <c r="O58" s="32">
        <f t="shared" si="41"/>
        <v>10357.200000000001</v>
      </c>
    </row>
    <row r="59" spans="1:15" s="10" customFormat="1" ht="30" x14ac:dyDescent="0.25">
      <c r="A59" s="28">
        <v>40</v>
      </c>
      <c r="B59" s="42" t="s">
        <v>70</v>
      </c>
      <c r="C59" s="48" t="s">
        <v>82</v>
      </c>
      <c r="D59" s="48">
        <v>2</v>
      </c>
      <c r="E59" s="44">
        <v>1943</v>
      </c>
      <c r="F59" s="32">
        <v>1972</v>
      </c>
      <c r="G59" s="32">
        <v>1957.5</v>
      </c>
      <c r="H59" s="32"/>
      <c r="I59" s="32"/>
      <c r="J59" s="32">
        <f t="shared" si="36"/>
        <v>1957.5</v>
      </c>
      <c r="K59" s="33">
        <f t="shared" si="37"/>
        <v>3</v>
      </c>
      <c r="L59" s="33">
        <f t="shared" si="38"/>
        <v>14.5</v>
      </c>
      <c r="M59" s="33">
        <f t="shared" si="39"/>
        <v>0.74074074074074081</v>
      </c>
      <c r="N59" s="33" t="str">
        <f t="shared" si="40"/>
        <v>ОДНОРОДНЫЕ</v>
      </c>
      <c r="O59" s="32">
        <f t="shared" si="41"/>
        <v>3915</v>
      </c>
    </row>
    <row r="60" spans="1:15" s="10" customFormat="1" ht="30" x14ac:dyDescent="0.25">
      <c r="A60" s="28">
        <v>41</v>
      </c>
      <c r="B60" s="42" t="s">
        <v>71</v>
      </c>
      <c r="C60" s="48" t="s">
        <v>82</v>
      </c>
      <c r="D60" s="48">
        <v>108</v>
      </c>
      <c r="E60" s="44">
        <v>892.44</v>
      </c>
      <c r="F60" s="32">
        <v>905.76</v>
      </c>
      <c r="G60" s="32">
        <v>899.1</v>
      </c>
      <c r="H60" s="32"/>
      <c r="I60" s="32"/>
      <c r="J60" s="32">
        <f t="shared" si="36"/>
        <v>899.1</v>
      </c>
      <c r="K60" s="33">
        <f t="shared" si="37"/>
        <v>3</v>
      </c>
      <c r="L60" s="33">
        <f t="shared" si="38"/>
        <v>6.6599999999999682</v>
      </c>
      <c r="M60" s="33">
        <f t="shared" si="39"/>
        <v>0.74074074074073726</v>
      </c>
      <c r="N60" s="33" t="str">
        <f t="shared" si="40"/>
        <v>ОДНОРОДНЫЕ</v>
      </c>
      <c r="O60" s="32">
        <f t="shared" si="41"/>
        <v>97102.8</v>
      </c>
    </row>
    <row r="61" spans="1:15" s="10" customFormat="1" ht="15.6" customHeight="1" x14ac:dyDescent="0.25">
      <c r="A61" s="28">
        <v>42</v>
      </c>
      <c r="B61" s="42" t="s">
        <v>72</v>
      </c>
      <c r="C61" s="48" t="s">
        <v>82</v>
      </c>
      <c r="D61" s="48">
        <v>28</v>
      </c>
      <c r="E61" s="44">
        <v>703.5</v>
      </c>
      <c r="F61" s="32">
        <v>714</v>
      </c>
      <c r="G61" s="32">
        <v>708.75</v>
      </c>
      <c r="H61" s="32"/>
      <c r="I61" s="32"/>
      <c r="J61" s="32">
        <f t="shared" si="36"/>
        <v>708.75</v>
      </c>
      <c r="K61" s="33">
        <f t="shared" si="37"/>
        <v>3</v>
      </c>
      <c r="L61" s="33">
        <f t="shared" si="38"/>
        <v>5.25</v>
      </c>
      <c r="M61" s="33">
        <f t="shared" si="39"/>
        <v>0.74074074074074081</v>
      </c>
      <c r="N61" s="33" t="str">
        <f t="shared" si="40"/>
        <v>ОДНОРОДНЫЕ</v>
      </c>
      <c r="O61" s="32">
        <f t="shared" si="41"/>
        <v>19845</v>
      </c>
    </row>
    <row r="62" spans="1:15" s="10" customFormat="1" ht="16.149999999999999" customHeight="1" x14ac:dyDescent="0.25">
      <c r="A62" s="28">
        <v>43</v>
      </c>
      <c r="B62" s="42" t="s">
        <v>73</v>
      </c>
      <c r="C62" s="48" t="s">
        <v>82</v>
      </c>
      <c r="D62" s="48">
        <v>10</v>
      </c>
      <c r="E62" s="44">
        <v>899.1</v>
      </c>
      <c r="F62" s="32">
        <v>899.1</v>
      </c>
      <c r="G62" s="32">
        <v>899.1</v>
      </c>
      <c r="H62" s="32"/>
      <c r="I62" s="32"/>
      <c r="J62" s="32">
        <f t="shared" si="36"/>
        <v>899.1</v>
      </c>
      <c r="K62" s="33">
        <f t="shared" si="37"/>
        <v>3</v>
      </c>
      <c r="L62" s="33">
        <f t="shared" si="38"/>
        <v>0</v>
      </c>
      <c r="M62" s="33">
        <f t="shared" si="39"/>
        <v>0</v>
      </c>
      <c r="N62" s="33" t="str">
        <f t="shared" si="40"/>
        <v>ОДНОРОДНЫЕ</v>
      </c>
      <c r="O62" s="32">
        <f t="shared" si="41"/>
        <v>8991</v>
      </c>
    </row>
    <row r="63" spans="1:15" s="10" customFormat="1" x14ac:dyDescent="0.25">
      <c r="A63" s="28"/>
      <c r="B63" s="42" t="s">
        <v>74</v>
      </c>
      <c r="C63" s="48" t="s">
        <v>82</v>
      </c>
      <c r="D63" s="48">
        <v>60</v>
      </c>
      <c r="E63" s="44">
        <v>899.1</v>
      </c>
      <c r="F63" s="32">
        <v>899.1</v>
      </c>
      <c r="G63" s="32">
        <v>899.1</v>
      </c>
      <c r="H63" s="32"/>
      <c r="I63" s="32"/>
      <c r="J63" s="32">
        <f t="shared" si="36"/>
        <v>899.1</v>
      </c>
      <c r="K63" s="33">
        <f t="shared" si="37"/>
        <v>3</v>
      </c>
      <c r="L63" s="33">
        <f t="shared" si="38"/>
        <v>0</v>
      </c>
      <c r="M63" s="33">
        <f t="shared" si="39"/>
        <v>0</v>
      </c>
      <c r="N63" s="33" t="str">
        <f t="shared" si="40"/>
        <v>ОДНОРОДНЫЕ</v>
      </c>
      <c r="O63" s="32">
        <f t="shared" si="41"/>
        <v>53946</v>
      </c>
    </row>
    <row r="64" spans="1:15" s="10" customFormat="1" x14ac:dyDescent="0.25">
      <c r="A64" s="28"/>
      <c r="B64" s="42" t="s">
        <v>75</v>
      </c>
      <c r="C64" s="48" t="s">
        <v>83</v>
      </c>
      <c r="D64" s="48">
        <v>5</v>
      </c>
      <c r="E64" s="44">
        <v>402</v>
      </c>
      <c r="F64" s="32">
        <v>408</v>
      </c>
      <c r="G64" s="32">
        <v>405</v>
      </c>
      <c r="H64" s="32"/>
      <c r="I64" s="32"/>
      <c r="J64" s="32">
        <f t="shared" si="36"/>
        <v>405</v>
      </c>
      <c r="K64" s="33">
        <f t="shared" si="37"/>
        <v>3</v>
      </c>
      <c r="L64" s="33">
        <f t="shared" si="38"/>
        <v>3</v>
      </c>
      <c r="M64" s="33">
        <f t="shared" si="39"/>
        <v>0.74074074074074081</v>
      </c>
      <c r="N64" s="33" t="str">
        <f t="shared" si="40"/>
        <v>ОДНОРОДНЫЕ</v>
      </c>
      <c r="O64" s="32">
        <f t="shared" si="41"/>
        <v>2025</v>
      </c>
    </row>
    <row r="65" spans="1:15" s="10" customFormat="1" ht="15.6" customHeight="1" x14ac:dyDescent="0.25">
      <c r="A65" s="28"/>
      <c r="B65" s="42" t="s">
        <v>76</v>
      </c>
      <c r="C65" s="48" t="s">
        <v>83</v>
      </c>
      <c r="D65" s="48">
        <v>1</v>
      </c>
      <c r="E65" s="44">
        <v>402</v>
      </c>
      <c r="F65" s="32">
        <v>408</v>
      </c>
      <c r="G65" s="32">
        <v>405</v>
      </c>
      <c r="H65" s="32"/>
      <c r="I65" s="32"/>
      <c r="J65" s="32">
        <f t="shared" si="36"/>
        <v>405</v>
      </c>
      <c r="K65" s="33">
        <f t="shared" si="37"/>
        <v>3</v>
      </c>
      <c r="L65" s="33">
        <f t="shared" si="38"/>
        <v>3</v>
      </c>
      <c r="M65" s="33">
        <f t="shared" si="39"/>
        <v>0.74074074074074081</v>
      </c>
      <c r="N65" s="33" t="str">
        <f t="shared" si="40"/>
        <v>ОДНОРОДНЫЕ</v>
      </c>
      <c r="O65" s="32">
        <f t="shared" si="41"/>
        <v>405</v>
      </c>
    </row>
    <row r="66" spans="1:15" s="10" customFormat="1" x14ac:dyDescent="0.25">
      <c r="A66" s="28"/>
      <c r="B66" s="43" t="s">
        <v>77</v>
      </c>
      <c r="C66" s="48" t="s">
        <v>83</v>
      </c>
      <c r="D66" s="48">
        <v>2</v>
      </c>
      <c r="E66" s="44">
        <v>1608</v>
      </c>
      <c r="F66" s="32">
        <v>1632</v>
      </c>
      <c r="G66" s="32">
        <v>1620</v>
      </c>
      <c r="H66" s="32"/>
      <c r="I66" s="32"/>
      <c r="J66" s="32">
        <f t="shared" si="36"/>
        <v>1620</v>
      </c>
      <c r="K66" s="33">
        <f t="shared" si="37"/>
        <v>3</v>
      </c>
      <c r="L66" s="33">
        <f t="shared" si="38"/>
        <v>12</v>
      </c>
      <c r="M66" s="33">
        <f t="shared" si="39"/>
        <v>0.74074074074074081</v>
      </c>
      <c r="N66" s="33" t="str">
        <f t="shared" si="40"/>
        <v>ОДНОРОДНЫЕ</v>
      </c>
      <c r="O66" s="32">
        <f t="shared" si="41"/>
        <v>3240</v>
      </c>
    </row>
    <row r="67" spans="1:15" s="10" customFormat="1" x14ac:dyDescent="0.25">
      <c r="A67" s="28"/>
      <c r="B67" s="42" t="s">
        <v>78</v>
      </c>
      <c r="C67" s="48" t="s">
        <v>83</v>
      </c>
      <c r="D67" s="48">
        <v>4</v>
      </c>
      <c r="E67" s="44">
        <v>402</v>
      </c>
      <c r="F67" s="32">
        <v>408</v>
      </c>
      <c r="G67" s="32">
        <v>405</v>
      </c>
      <c r="H67" s="32"/>
      <c r="I67" s="32"/>
      <c r="J67" s="32">
        <f t="shared" si="36"/>
        <v>405</v>
      </c>
      <c r="K67" s="33">
        <f t="shared" si="37"/>
        <v>3</v>
      </c>
      <c r="L67" s="33">
        <f t="shared" si="38"/>
        <v>3</v>
      </c>
      <c r="M67" s="33">
        <f t="shared" si="39"/>
        <v>0.74074074074074081</v>
      </c>
      <c r="N67" s="33" t="str">
        <f t="shared" si="40"/>
        <v>ОДНОРОДНЫЕ</v>
      </c>
      <c r="O67" s="32">
        <f t="shared" si="41"/>
        <v>1620</v>
      </c>
    </row>
    <row r="68" spans="1:15" s="10" customFormat="1" ht="15.6" customHeight="1" x14ac:dyDescent="0.25">
      <c r="A68" s="28"/>
      <c r="B68" s="42" t="s">
        <v>79</v>
      </c>
      <c r="C68" s="48" t="s">
        <v>83</v>
      </c>
      <c r="D68" s="48">
        <v>28</v>
      </c>
      <c r="E68" s="44">
        <v>402</v>
      </c>
      <c r="F68" s="32">
        <v>408</v>
      </c>
      <c r="G68" s="32">
        <v>405</v>
      </c>
      <c r="H68" s="32"/>
      <c r="I68" s="32"/>
      <c r="J68" s="32">
        <f t="shared" si="36"/>
        <v>405</v>
      </c>
      <c r="K68" s="33">
        <f t="shared" si="37"/>
        <v>3</v>
      </c>
      <c r="L68" s="33">
        <f t="shared" si="38"/>
        <v>3</v>
      </c>
      <c r="M68" s="33">
        <f t="shared" si="39"/>
        <v>0.74074074074074081</v>
      </c>
      <c r="N68" s="33" t="str">
        <f t="shared" si="40"/>
        <v>ОДНОРОДНЫЕ</v>
      </c>
      <c r="O68" s="32">
        <f t="shared" si="41"/>
        <v>11340</v>
      </c>
    </row>
    <row r="69" spans="1:15" s="10" customFormat="1" x14ac:dyDescent="0.25">
      <c r="A69" s="28"/>
      <c r="B69" s="42" t="s">
        <v>80</v>
      </c>
      <c r="C69" s="48" t="s">
        <v>83</v>
      </c>
      <c r="D69" s="48">
        <v>20</v>
      </c>
      <c r="E69" s="44">
        <v>402</v>
      </c>
      <c r="F69" s="32">
        <v>408</v>
      </c>
      <c r="G69" s="32">
        <v>405</v>
      </c>
      <c r="H69" s="32"/>
      <c r="I69" s="32"/>
      <c r="J69" s="32">
        <f t="shared" si="36"/>
        <v>405</v>
      </c>
      <c r="K69" s="33">
        <f t="shared" si="37"/>
        <v>3</v>
      </c>
      <c r="L69" s="33">
        <f t="shared" si="38"/>
        <v>3</v>
      </c>
      <c r="M69" s="33">
        <f t="shared" si="39"/>
        <v>0.74074074074074081</v>
      </c>
      <c r="N69" s="33" t="str">
        <f t="shared" si="40"/>
        <v>ОДНОРОДНЫЕ</v>
      </c>
      <c r="O69" s="32">
        <f t="shared" si="41"/>
        <v>8100</v>
      </c>
    </row>
    <row r="70" spans="1:15" s="10" customFormat="1" x14ac:dyDescent="0.25">
      <c r="A70" s="28"/>
      <c r="B70" s="42" t="s">
        <v>81</v>
      </c>
      <c r="C70" s="48" t="s">
        <v>83</v>
      </c>
      <c r="D70" s="48">
        <v>10</v>
      </c>
      <c r="E70" s="44">
        <v>405</v>
      </c>
      <c r="F70" s="32">
        <v>405</v>
      </c>
      <c r="G70" s="32">
        <v>405</v>
      </c>
      <c r="H70" s="32"/>
      <c r="I70" s="32"/>
      <c r="J70" s="32">
        <f t="shared" ref="J70" si="54">AVERAGE(E70:I70)</f>
        <v>405</v>
      </c>
      <c r="K70" s="33">
        <f t="shared" ref="K70" si="55">COUNT(E70:I70)</f>
        <v>3</v>
      </c>
      <c r="L70" s="33">
        <f t="shared" ref="L70" si="56">STDEV(E70:I70)</f>
        <v>0</v>
      </c>
      <c r="M70" s="33">
        <f t="shared" ref="M70" si="57">L70/J70*100</f>
        <v>0</v>
      </c>
      <c r="N70" s="33" t="str">
        <f t="shared" ref="N70" si="58">IF(M70&lt;33,"ОДНОРОДНЫЕ","НЕОДНОРОДНЫЕ")</f>
        <v>ОДНОРОДНЫЕ</v>
      </c>
      <c r="O70" s="32">
        <f t="shared" ref="O70" si="59">D70*J70</f>
        <v>4050</v>
      </c>
    </row>
    <row r="71" spans="1:15" s="10" customFormat="1" hidden="1" x14ac:dyDescent="0.25">
      <c r="A71" s="33"/>
      <c r="B71" s="35"/>
      <c r="C71" s="46"/>
      <c r="D71" s="47"/>
      <c r="E71" s="32"/>
      <c r="F71" s="32"/>
      <c r="G71" s="32"/>
      <c r="H71" s="32"/>
      <c r="I71" s="32"/>
      <c r="J71" s="32" t="e">
        <f t="shared" si="36"/>
        <v>#DIV/0!</v>
      </c>
      <c r="K71" s="33">
        <f t="shared" si="37"/>
        <v>0</v>
      </c>
      <c r="L71" s="33" t="e">
        <f t="shared" si="38"/>
        <v>#DIV/0!</v>
      </c>
      <c r="M71" s="33" t="e">
        <f t="shared" si="39"/>
        <v>#DIV/0!</v>
      </c>
      <c r="N71" s="33" t="e">
        <f t="shared" si="40"/>
        <v>#DIV/0!</v>
      </c>
      <c r="O71" s="32" t="e">
        <f t="shared" si="41"/>
        <v>#DIV/0!</v>
      </c>
    </row>
    <row r="72" spans="1:15" s="10" customFormat="1" ht="17.45" hidden="1" customHeight="1" x14ac:dyDescent="0.25">
      <c r="A72" s="33"/>
      <c r="B72" s="36"/>
      <c r="C72" s="33"/>
      <c r="D72" s="31"/>
      <c r="E72" s="32"/>
      <c r="F72" s="32"/>
      <c r="G72" s="32"/>
      <c r="H72" s="32"/>
      <c r="I72" s="32"/>
      <c r="J72" s="32" t="e">
        <f t="shared" si="36"/>
        <v>#DIV/0!</v>
      </c>
      <c r="K72" s="33">
        <f t="shared" si="37"/>
        <v>0</v>
      </c>
      <c r="L72" s="33" t="e">
        <f t="shared" si="38"/>
        <v>#DIV/0!</v>
      </c>
      <c r="M72" s="33" t="e">
        <f t="shared" si="39"/>
        <v>#DIV/0!</v>
      </c>
      <c r="N72" s="33" t="e">
        <f t="shared" si="40"/>
        <v>#DIV/0!</v>
      </c>
      <c r="O72" s="32" t="e">
        <f t="shared" si="41"/>
        <v>#DIV/0!</v>
      </c>
    </row>
    <row r="73" spans="1:15" s="10" customFormat="1" ht="17.45" hidden="1" customHeight="1" x14ac:dyDescent="0.25">
      <c r="A73" s="33"/>
      <c r="B73" s="36"/>
      <c r="C73" s="33"/>
      <c r="D73" s="31"/>
      <c r="E73" s="32"/>
      <c r="F73" s="32"/>
      <c r="G73" s="32"/>
      <c r="H73" s="32"/>
      <c r="I73" s="32"/>
      <c r="J73" s="32" t="e">
        <f t="shared" ref="J73" si="60">AVERAGE(E73:I73)</f>
        <v>#DIV/0!</v>
      </c>
      <c r="K73" s="33">
        <f t="shared" ref="K73" si="61">COUNT(E73:I73)</f>
        <v>0</v>
      </c>
      <c r="L73" s="33" t="e">
        <f t="shared" ref="L73" si="62">STDEV(E73:I73)</f>
        <v>#DIV/0!</v>
      </c>
      <c r="M73" s="33" t="e">
        <f t="shared" ref="M73" si="63">L73/J73*100</f>
        <v>#DIV/0!</v>
      </c>
      <c r="N73" s="33" t="e">
        <f t="shared" ref="N73" si="64">IF(M73&lt;33,"ОДНОРОДНЫЕ","НЕОДНОРОДНЫЕ")</f>
        <v>#DIV/0!</v>
      </c>
      <c r="O73" s="32" t="e">
        <f t="shared" ref="O73" si="65">D73*J73</f>
        <v>#DIV/0!</v>
      </c>
    </row>
    <row r="74" spans="1:15" s="10" customFormat="1" ht="17.45" hidden="1" customHeight="1" x14ac:dyDescent="0.25">
      <c r="A74" s="33"/>
      <c r="B74" s="36"/>
      <c r="C74" s="33"/>
      <c r="D74" s="31"/>
      <c r="E74" s="32"/>
      <c r="F74" s="32"/>
      <c r="G74" s="32"/>
      <c r="H74" s="32"/>
      <c r="I74" s="32"/>
      <c r="J74" s="32" t="e">
        <f t="shared" si="36"/>
        <v>#DIV/0!</v>
      </c>
      <c r="K74" s="33">
        <f t="shared" si="37"/>
        <v>0</v>
      </c>
      <c r="L74" s="33" t="e">
        <f t="shared" si="38"/>
        <v>#DIV/0!</v>
      </c>
      <c r="M74" s="33" t="e">
        <f t="shared" si="39"/>
        <v>#DIV/0!</v>
      </c>
      <c r="N74" s="33" t="e">
        <f t="shared" si="40"/>
        <v>#DIV/0!</v>
      </c>
      <c r="O74" s="32" t="e">
        <f t="shared" si="41"/>
        <v>#DIV/0!</v>
      </c>
    </row>
    <row r="75" spans="1:15" s="10" customFormat="1" ht="17.45" hidden="1" customHeight="1" x14ac:dyDescent="0.25">
      <c r="A75" s="33"/>
      <c r="B75" s="36"/>
      <c r="C75" s="33"/>
      <c r="D75" s="31"/>
      <c r="E75" s="32"/>
      <c r="F75" s="32"/>
      <c r="G75" s="32"/>
      <c r="H75" s="32"/>
      <c r="I75" s="32"/>
      <c r="J75" s="32" t="e">
        <f t="shared" si="36"/>
        <v>#DIV/0!</v>
      </c>
      <c r="K75" s="33">
        <f t="shared" si="37"/>
        <v>0</v>
      </c>
      <c r="L75" s="33" t="e">
        <f t="shared" si="38"/>
        <v>#DIV/0!</v>
      </c>
      <c r="M75" s="33" t="e">
        <f t="shared" si="39"/>
        <v>#DIV/0!</v>
      </c>
      <c r="N75" s="33" t="e">
        <f t="shared" si="40"/>
        <v>#DIV/0!</v>
      </c>
      <c r="O75" s="32" t="e">
        <f t="shared" si="41"/>
        <v>#DIV/0!</v>
      </c>
    </row>
    <row r="76" spans="1:15" s="10" customFormat="1" ht="17.45" hidden="1" customHeight="1" x14ac:dyDescent="0.25">
      <c r="A76" s="33"/>
      <c r="B76" s="36"/>
      <c r="C76" s="33"/>
      <c r="D76" s="34"/>
      <c r="E76" s="32"/>
      <c r="F76" s="32"/>
      <c r="G76" s="32"/>
      <c r="H76" s="32"/>
      <c r="I76" s="32"/>
      <c r="J76" s="32" t="e">
        <f t="shared" si="36"/>
        <v>#DIV/0!</v>
      </c>
      <c r="K76" s="33">
        <f t="shared" si="37"/>
        <v>0</v>
      </c>
      <c r="L76" s="33" t="e">
        <f t="shared" si="38"/>
        <v>#DIV/0!</v>
      </c>
      <c r="M76" s="33" t="e">
        <f t="shared" si="39"/>
        <v>#DIV/0!</v>
      </c>
      <c r="N76" s="33" t="e">
        <f t="shared" si="40"/>
        <v>#DIV/0!</v>
      </c>
      <c r="O76" s="32" t="e">
        <f t="shared" si="41"/>
        <v>#DIV/0!</v>
      </c>
    </row>
    <row r="77" spans="1:15" s="10" customFormat="1" ht="17.45" hidden="1" customHeight="1" x14ac:dyDescent="0.25">
      <c r="A77" s="33"/>
      <c r="B77" s="36"/>
      <c r="C77" s="33"/>
      <c r="D77" s="31"/>
      <c r="E77" s="32"/>
      <c r="F77" s="32"/>
      <c r="G77" s="32"/>
      <c r="H77" s="32"/>
      <c r="I77" s="32"/>
      <c r="J77" s="32" t="e">
        <f t="shared" si="36"/>
        <v>#DIV/0!</v>
      </c>
      <c r="K77" s="33">
        <f t="shared" si="37"/>
        <v>0</v>
      </c>
      <c r="L77" s="33" t="e">
        <f t="shared" si="38"/>
        <v>#DIV/0!</v>
      </c>
      <c r="M77" s="33" t="e">
        <f t="shared" si="39"/>
        <v>#DIV/0!</v>
      </c>
      <c r="N77" s="33" t="e">
        <f t="shared" si="40"/>
        <v>#DIV/0!</v>
      </c>
      <c r="O77" s="32" t="e">
        <f t="shared" si="41"/>
        <v>#DIV/0!</v>
      </c>
    </row>
    <row r="78" spans="1:15" s="10" customFormat="1" ht="17.45" hidden="1" customHeight="1" x14ac:dyDescent="0.25">
      <c r="A78" s="33"/>
      <c r="B78" s="36"/>
      <c r="C78" s="33"/>
      <c r="D78" s="31"/>
      <c r="E78" s="32"/>
      <c r="F78" s="32"/>
      <c r="G78" s="32"/>
      <c r="H78" s="32"/>
      <c r="I78" s="32"/>
      <c r="J78" s="32" t="e">
        <f t="shared" si="36"/>
        <v>#DIV/0!</v>
      </c>
      <c r="K78" s="33">
        <f t="shared" si="37"/>
        <v>0</v>
      </c>
      <c r="L78" s="33" t="e">
        <f t="shared" si="38"/>
        <v>#DIV/0!</v>
      </c>
      <c r="M78" s="33" t="e">
        <f t="shared" si="39"/>
        <v>#DIV/0!</v>
      </c>
      <c r="N78" s="33" t="e">
        <f t="shared" si="40"/>
        <v>#DIV/0!</v>
      </c>
      <c r="O78" s="32" t="e">
        <f t="shared" si="41"/>
        <v>#DIV/0!</v>
      </c>
    </row>
    <row r="79" spans="1:15" s="10" customFormat="1" ht="14.45" hidden="1" customHeight="1" x14ac:dyDescent="0.25">
      <c r="A79" s="33"/>
      <c r="B79" s="36"/>
      <c r="C79" s="33"/>
      <c r="D79" s="31"/>
      <c r="E79" s="32"/>
      <c r="F79" s="32"/>
      <c r="G79" s="32"/>
      <c r="H79" s="32"/>
      <c r="I79" s="32"/>
      <c r="J79" s="32" t="e">
        <f t="shared" si="36"/>
        <v>#DIV/0!</v>
      </c>
      <c r="K79" s="33">
        <f t="shared" si="37"/>
        <v>0</v>
      </c>
      <c r="L79" s="33" t="e">
        <f t="shared" si="38"/>
        <v>#DIV/0!</v>
      </c>
      <c r="M79" s="33" t="e">
        <f t="shared" si="39"/>
        <v>#DIV/0!</v>
      </c>
      <c r="N79" s="33" t="e">
        <f t="shared" si="40"/>
        <v>#DIV/0!</v>
      </c>
      <c r="O79" s="32" t="e">
        <f t="shared" si="41"/>
        <v>#DIV/0!</v>
      </c>
    </row>
    <row r="80" spans="1:15" s="10" customFormat="1" ht="14.45" hidden="1" customHeight="1" x14ac:dyDescent="0.25">
      <c r="A80" s="33"/>
      <c r="B80" s="36"/>
      <c r="C80" s="33"/>
      <c r="D80" s="34"/>
      <c r="E80" s="32"/>
      <c r="F80" s="32"/>
      <c r="G80" s="32"/>
      <c r="H80" s="32"/>
      <c r="I80" s="32"/>
      <c r="J80" s="32" t="e">
        <f t="shared" si="36"/>
        <v>#DIV/0!</v>
      </c>
      <c r="K80" s="33">
        <f t="shared" si="37"/>
        <v>0</v>
      </c>
      <c r="L80" s="33" t="e">
        <f t="shared" si="38"/>
        <v>#DIV/0!</v>
      </c>
      <c r="M80" s="33" t="e">
        <f t="shared" si="39"/>
        <v>#DIV/0!</v>
      </c>
      <c r="N80" s="33" t="e">
        <f t="shared" si="40"/>
        <v>#DIV/0!</v>
      </c>
      <c r="O80" s="32" t="e">
        <f t="shared" si="41"/>
        <v>#DIV/0!</v>
      </c>
    </row>
    <row r="81" spans="1:15" s="10" customFormat="1" ht="14.45" hidden="1" customHeight="1" x14ac:dyDescent="0.25">
      <c r="A81" s="33"/>
      <c r="B81" s="36"/>
      <c r="C81" s="33"/>
      <c r="D81" s="31"/>
      <c r="E81" s="32"/>
      <c r="F81" s="32"/>
      <c r="G81" s="32"/>
      <c r="H81" s="32"/>
      <c r="I81" s="32"/>
      <c r="J81" s="32" t="e">
        <f t="shared" si="36"/>
        <v>#DIV/0!</v>
      </c>
      <c r="K81" s="33">
        <f t="shared" si="37"/>
        <v>0</v>
      </c>
      <c r="L81" s="33" t="e">
        <f t="shared" si="38"/>
        <v>#DIV/0!</v>
      </c>
      <c r="M81" s="33" t="e">
        <f t="shared" si="39"/>
        <v>#DIV/0!</v>
      </c>
      <c r="N81" s="33" t="e">
        <f t="shared" si="40"/>
        <v>#DIV/0!</v>
      </c>
      <c r="O81" s="32" t="e">
        <f t="shared" si="41"/>
        <v>#DIV/0!</v>
      </c>
    </row>
    <row r="82" spans="1:15" s="10" customFormat="1" ht="14.45" hidden="1" customHeight="1" x14ac:dyDescent="0.25">
      <c r="A82" s="33"/>
      <c r="B82" s="36"/>
      <c r="C82" s="33"/>
      <c r="D82" s="31"/>
      <c r="E82" s="32"/>
      <c r="F82" s="32"/>
      <c r="G82" s="32"/>
      <c r="H82" s="32"/>
      <c r="I82" s="32"/>
      <c r="J82" s="32" t="e">
        <f t="shared" si="36"/>
        <v>#DIV/0!</v>
      </c>
      <c r="K82" s="33">
        <f t="shared" si="37"/>
        <v>0</v>
      </c>
      <c r="L82" s="33" t="e">
        <f t="shared" si="38"/>
        <v>#DIV/0!</v>
      </c>
      <c r="M82" s="33" t="e">
        <f t="shared" si="39"/>
        <v>#DIV/0!</v>
      </c>
      <c r="N82" s="33" t="e">
        <f t="shared" si="40"/>
        <v>#DIV/0!</v>
      </c>
      <c r="O82" s="32" t="e">
        <f t="shared" si="41"/>
        <v>#DIV/0!</v>
      </c>
    </row>
    <row r="83" spans="1:15" s="10" customFormat="1" ht="15" hidden="1" customHeight="1" x14ac:dyDescent="0.25">
      <c r="A83" s="33"/>
      <c r="B83" s="36"/>
      <c r="C83" s="33"/>
      <c r="D83" s="34"/>
      <c r="E83" s="32"/>
      <c r="F83" s="32"/>
      <c r="G83" s="32"/>
      <c r="H83" s="32"/>
      <c r="I83" s="32"/>
      <c r="J83" s="32" t="e">
        <f>AVERAGE(E83:I83)</f>
        <v>#DIV/0!</v>
      </c>
      <c r="K83" s="33">
        <f>COUNT(E83:I83)</f>
        <v>0</v>
      </c>
      <c r="L83" s="33" t="e">
        <f>STDEV(E83:I83)</f>
        <v>#DIV/0!</v>
      </c>
      <c r="M83" s="33" t="e">
        <f>L83/J83*100</f>
        <v>#DIV/0!</v>
      </c>
      <c r="N83" s="33" t="e">
        <f>IF(M83&lt;33,"ОДНОРОДНЫЕ","НЕОДНОРОДНЫЕ")</f>
        <v>#DIV/0!</v>
      </c>
      <c r="O83" s="32" t="e">
        <f>D83*J83</f>
        <v>#DIV/0!</v>
      </c>
    </row>
    <row r="84" spans="1:15" s="10" customFormat="1" ht="15" hidden="1" customHeight="1" x14ac:dyDescent="0.25">
      <c r="A84" s="33"/>
      <c r="B84" s="36"/>
      <c r="C84" s="33"/>
      <c r="D84" s="31"/>
      <c r="E84" s="32"/>
      <c r="F84" s="32"/>
      <c r="G84" s="32"/>
      <c r="H84" s="32"/>
      <c r="I84" s="32"/>
      <c r="J84" s="32" t="e">
        <f>AVERAGE(E84:I84)</f>
        <v>#DIV/0!</v>
      </c>
      <c r="K84" s="33">
        <f>COUNT(E84:I84)</f>
        <v>0</v>
      </c>
      <c r="L84" s="33" t="e">
        <f>STDEV(E84:I84)</f>
        <v>#DIV/0!</v>
      </c>
      <c r="M84" s="33" t="e">
        <f>L84/J84*100</f>
        <v>#DIV/0!</v>
      </c>
      <c r="N84" s="33" t="e">
        <f>IF(M84&lt;33,"ОДНОРОДНЫЕ","НЕОДНОРОДНЫЕ")</f>
        <v>#DIV/0!</v>
      </c>
      <c r="O84" s="32" t="e">
        <f>D84*J84</f>
        <v>#DIV/0!</v>
      </c>
    </row>
    <row r="85" spans="1:15" s="10" customFormat="1" ht="15" hidden="1" customHeight="1" x14ac:dyDescent="0.25">
      <c r="A85" s="33"/>
      <c r="B85" s="36"/>
      <c r="C85" s="33"/>
      <c r="D85" s="31"/>
      <c r="E85" s="32"/>
      <c r="F85" s="32"/>
      <c r="G85" s="32"/>
      <c r="H85" s="32"/>
      <c r="I85" s="32"/>
      <c r="J85" s="32" t="e">
        <f>AVERAGE(E85:I85)</f>
        <v>#DIV/0!</v>
      </c>
      <c r="K85" s="33">
        <f>COUNT(E85:I85)</f>
        <v>0</v>
      </c>
      <c r="L85" s="33" t="e">
        <f>STDEV(E85:I85)</f>
        <v>#DIV/0!</v>
      </c>
      <c r="M85" s="33" t="e">
        <f>L85/J85*100</f>
        <v>#DIV/0!</v>
      </c>
      <c r="N85" s="33" t="e">
        <f>IF(M85&lt;33,"ОДНОРОДНЫЕ","НЕОДНОРОДНЫЕ")</f>
        <v>#DIV/0!</v>
      </c>
      <c r="O85" s="32" t="e">
        <f>D85*J85</f>
        <v>#DIV/0!</v>
      </c>
    </row>
    <row r="86" spans="1:15" s="10" customFormat="1" ht="16.899999999999999" hidden="1" customHeight="1" x14ac:dyDescent="0.25">
      <c r="A86" s="33"/>
      <c r="B86" s="36"/>
      <c r="C86" s="33"/>
      <c r="D86" s="31"/>
      <c r="E86" s="32"/>
      <c r="F86" s="32"/>
      <c r="G86" s="32"/>
      <c r="H86" s="32"/>
      <c r="I86" s="32"/>
      <c r="J86" s="32" t="e">
        <f t="shared" si="36"/>
        <v>#DIV/0!</v>
      </c>
      <c r="K86" s="33">
        <f t="shared" si="37"/>
        <v>0</v>
      </c>
      <c r="L86" s="33" t="e">
        <f t="shared" si="38"/>
        <v>#DIV/0!</v>
      </c>
      <c r="M86" s="33" t="e">
        <f t="shared" si="39"/>
        <v>#DIV/0!</v>
      </c>
      <c r="N86" s="33" t="e">
        <f t="shared" si="40"/>
        <v>#DIV/0!</v>
      </c>
      <c r="O86" s="32" t="e">
        <f t="shared" si="41"/>
        <v>#DIV/0!</v>
      </c>
    </row>
    <row r="87" spans="1:15" s="10" customFormat="1" ht="16.899999999999999" hidden="1" customHeight="1" x14ac:dyDescent="0.25">
      <c r="A87" s="33"/>
      <c r="B87" s="36"/>
      <c r="C87" s="33"/>
      <c r="D87" s="34"/>
      <c r="E87" s="32"/>
      <c r="F87" s="32"/>
      <c r="G87" s="32"/>
      <c r="H87" s="32"/>
      <c r="I87" s="32"/>
      <c r="J87" s="32" t="e">
        <f t="shared" si="36"/>
        <v>#DIV/0!</v>
      </c>
      <c r="K87" s="33">
        <f t="shared" si="37"/>
        <v>0</v>
      </c>
      <c r="L87" s="33" t="e">
        <f t="shared" si="38"/>
        <v>#DIV/0!</v>
      </c>
      <c r="M87" s="33" t="e">
        <f t="shared" si="39"/>
        <v>#DIV/0!</v>
      </c>
      <c r="N87" s="33" t="e">
        <f t="shared" si="40"/>
        <v>#DIV/0!</v>
      </c>
      <c r="O87" s="32" t="e">
        <f t="shared" si="41"/>
        <v>#DIV/0!</v>
      </c>
    </row>
    <row r="88" spans="1:15" s="10" customFormat="1" ht="16.899999999999999" hidden="1" customHeight="1" x14ac:dyDescent="0.25">
      <c r="A88" s="33"/>
      <c r="B88" s="36"/>
      <c r="C88" s="33"/>
      <c r="D88" s="34"/>
      <c r="E88" s="32"/>
      <c r="F88" s="32"/>
      <c r="G88" s="32"/>
      <c r="H88" s="32"/>
      <c r="I88" s="32"/>
      <c r="J88" s="32" t="e">
        <f t="shared" ref="J88" si="66">AVERAGE(E88:I88)</f>
        <v>#DIV/0!</v>
      </c>
      <c r="K88" s="33">
        <f t="shared" ref="K88" si="67">COUNT(E88:I88)</f>
        <v>0</v>
      </c>
      <c r="L88" s="33" t="e">
        <f t="shared" ref="L88" si="68">STDEV(E88:I88)</f>
        <v>#DIV/0!</v>
      </c>
      <c r="M88" s="33" t="e">
        <f t="shared" ref="M88" si="69">L88/J88*100</f>
        <v>#DIV/0!</v>
      </c>
      <c r="N88" s="33" t="e">
        <f t="shared" ref="N88" si="70">IF(M88&lt;33,"ОДНОРОДНЫЕ","НЕОДНОРОДНЫЕ")</f>
        <v>#DIV/0!</v>
      </c>
      <c r="O88" s="32" t="e">
        <f t="shared" ref="O88" si="71">D88*J88</f>
        <v>#DIV/0!</v>
      </c>
    </row>
    <row r="89" spans="1:15" s="10" customFormat="1" ht="16.899999999999999" hidden="1" customHeight="1" x14ac:dyDescent="0.25">
      <c r="A89" s="33"/>
      <c r="B89" s="36"/>
      <c r="C89" s="33"/>
      <c r="D89" s="31"/>
      <c r="E89" s="32"/>
      <c r="F89" s="32"/>
      <c r="G89" s="32"/>
      <c r="H89" s="32"/>
      <c r="I89" s="32"/>
      <c r="J89" s="32" t="e">
        <f t="shared" si="36"/>
        <v>#DIV/0!</v>
      </c>
      <c r="K89" s="33">
        <f t="shared" si="37"/>
        <v>0</v>
      </c>
      <c r="L89" s="33" t="e">
        <f t="shared" si="38"/>
        <v>#DIV/0!</v>
      </c>
      <c r="M89" s="33" t="e">
        <f t="shared" si="39"/>
        <v>#DIV/0!</v>
      </c>
      <c r="N89" s="33" t="e">
        <f t="shared" si="40"/>
        <v>#DIV/0!</v>
      </c>
      <c r="O89" s="32" t="e">
        <f t="shared" si="41"/>
        <v>#DIV/0!</v>
      </c>
    </row>
    <row r="90" spans="1:15" s="10" customFormat="1" ht="16.899999999999999" hidden="1" customHeight="1" x14ac:dyDescent="0.25">
      <c r="A90" s="33"/>
      <c r="B90" s="36"/>
      <c r="C90" s="33"/>
      <c r="D90" s="31"/>
      <c r="E90" s="32"/>
      <c r="F90" s="32"/>
      <c r="G90" s="32"/>
      <c r="H90" s="32"/>
      <c r="I90" s="32"/>
      <c r="J90" s="32" t="e">
        <f t="shared" ref="J90:J95" si="72">AVERAGE(E90:I90)</f>
        <v>#DIV/0!</v>
      </c>
      <c r="K90" s="33">
        <f t="shared" ref="K90:K95" si="73">COUNT(E90:I90)</f>
        <v>0</v>
      </c>
      <c r="L90" s="33" t="e">
        <f t="shared" ref="L90:L95" si="74">STDEV(E90:I90)</f>
        <v>#DIV/0!</v>
      </c>
      <c r="M90" s="33" t="e">
        <f t="shared" ref="M90:M95" si="75">L90/J90*100</f>
        <v>#DIV/0!</v>
      </c>
      <c r="N90" s="33" t="e">
        <f t="shared" ref="N90:N95" si="76">IF(M90&lt;33,"ОДНОРОДНЫЕ","НЕОДНОРОДНЫЕ")</f>
        <v>#DIV/0!</v>
      </c>
      <c r="O90" s="32" t="e">
        <f t="shared" ref="O90:O95" si="77">D90*J90</f>
        <v>#DIV/0!</v>
      </c>
    </row>
    <row r="91" spans="1:15" s="10" customFormat="1" ht="16.899999999999999" hidden="1" customHeight="1" x14ac:dyDescent="0.25">
      <c r="A91" s="33"/>
      <c r="B91" s="36"/>
      <c r="C91" s="33"/>
      <c r="D91" s="34"/>
      <c r="E91" s="32"/>
      <c r="F91" s="32"/>
      <c r="G91" s="32"/>
      <c r="H91" s="32"/>
      <c r="I91" s="32"/>
      <c r="J91" s="32" t="e">
        <f t="shared" si="72"/>
        <v>#DIV/0!</v>
      </c>
      <c r="K91" s="33">
        <f t="shared" si="73"/>
        <v>0</v>
      </c>
      <c r="L91" s="33" t="e">
        <f t="shared" si="74"/>
        <v>#DIV/0!</v>
      </c>
      <c r="M91" s="33" t="e">
        <f t="shared" si="75"/>
        <v>#DIV/0!</v>
      </c>
      <c r="N91" s="33" t="e">
        <f t="shared" si="76"/>
        <v>#DIV/0!</v>
      </c>
      <c r="O91" s="32" t="e">
        <f t="shared" si="77"/>
        <v>#DIV/0!</v>
      </c>
    </row>
    <row r="92" spans="1:15" s="10" customFormat="1" ht="16.899999999999999" hidden="1" customHeight="1" x14ac:dyDescent="0.25">
      <c r="A92" s="33"/>
      <c r="B92" s="36"/>
      <c r="C92" s="33"/>
      <c r="D92" s="31"/>
      <c r="E92" s="32"/>
      <c r="F92" s="32"/>
      <c r="G92" s="32"/>
      <c r="H92" s="32"/>
      <c r="I92" s="32"/>
      <c r="J92" s="32" t="e">
        <f t="shared" si="72"/>
        <v>#DIV/0!</v>
      </c>
      <c r="K92" s="33">
        <f t="shared" si="73"/>
        <v>0</v>
      </c>
      <c r="L92" s="33" t="e">
        <f t="shared" si="74"/>
        <v>#DIV/0!</v>
      </c>
      <c r="M92" s="33" t="e">
        <f t="shared" si="75"/>
        <v>#DIV/0!</v>
      </c>
      <c r="N92" s="33" t="e">
        <f t="shared" si="76"/>
        <v>#DIV/0!</v>
      </c>
      <c r="O92" s="32" t="e">
        <f t="shared" si="77"/>
        <v>#DIV/0!</v>
      </c>
    </row>
    <row r="93" spans="1:15" s="10" customFormat="1" ht="16.899999999999999" hidden="1" customHeight="1" x14ac:dyDescent="0.25">
      <c r="A93" s="33"/>
      <c r="B93" s="36"/>
      <c r="C93" s="33"/>
      <c r="D93" s="31"/>
      <c r="E93" s="32"/>
      <c r="F93" s="32"/>
      <c r="G93" s="32"/>
      <c r="H93" s="32"/>
      <c r="I93" s="32"/>
      <c r="J93" s="32" t="e">
        <f t="shared" si="72"/>
        <v>#DIV/0!</v>
      </c>
      <c r="K93" s="33">
        <f t="shared" si="73"/>
        <v>0</v>
      </c>
      <c r="L93" s="33" t="e">
        <f t="shared" si="74"/>
        <v>#DIV/0!</v>
      </c>
      <c r="M93" s="33" t="e">
        <f t="shared" si="75"/>
        <v>#DIV/0!</v>
      </c>
      <c r="N93" s="33" t="e">
        <f t="shared" si="76"/>
        <v>#DIV/0!</v>
      </c>
      <c r="O93" s="32" t="e">
        <f t="shared" si="77"/>
        <v>#DIV/0!</v>
      </c>
    </row>
    <row r="94" spans="1:15" s="10" customFormat="1" ht="16.899999999999999" hidden="1" customHeight="1" x14ac:dyDescent="0.25">
      <c r="A94" s="33"/>
      <c r="B94" s="36"/>
      <c r="C94" s="33"/>
      <c r="D94" s="34"/>
      <c r="E94" s="32"/>
      <c r="F94" s="32"/>
      <c r="G94" s="32"/>
      <c r="H94" s="32"/>
      <c r="I94" s="32"/>
      <c r="J94" s="32" t="e">
        <f t="shared" si="72"/>
        <v>#DIV/0!</v>
      </c>
      <c r="K94" s="33">
        <f t="shared" si="73"/>
        <v>0</v>
      </c>
      <c r="L94" s="33" t="e">
        <f t="shared" si="74"/>
        <v>#DIV/0!</v>
      </c>
      <c r="M94" s="33" t="e">
        <f t="shared" si="75"/>
        <v>#DIV/0!</v>
      </c>
      <c r="N94" s="33" t="e">
        <f t="shared" si="76"/>
        <v>#DIV/0!</v>
      </c>
      <c r="O94" s="32" t="e">
        <f t="shared" si="77"/>
        <v>#DIV/0!</v>
      </c>
    </row>
    <row r="95" spans="1:15" s="10" customFormat="1" ht="16.899999999999999" hidden="1" customHeight="1" x14ac:dyDescent="0.25">
      <c r="A95" s="33"/>
      <c r="B95" s="36"/>
      <c r="C95" s="33"/>
      <c r="D95" s="31"/>
      <c r="E95" s="32"/>
      <c r="F95" s="32"/>
      <c r="G95" s="32"/>
      <c r="H95" s="32"/>
      <c r="I95" s="32"/>
      <c r="J95" s="32" t="e">
        <f t="shared" si="72"/>
        <v>#DIV/0!</v>
      </c>
      <c r="K95" s="33">
        <f t="shared" si="73"/>
        <v>0</v>
      </c>
      <c r="L95" s="33" t="e">
        <f t="shared" si="74"/>
        <v>#DIV/0!</v>
      </c>
      <c r="M95" s="33" t="e">
        <f t="shared" si="75"/>
        <v>#DIV/0!</v>
      </c>
      <c r="N95" s="33" t="e">
        <f t="shared" si="76"/>
        <v>#DIV/0!</v>
      </c>
      <c r="O95" s="32" t="e">
        <f t="shared" si="77"/>
        <v>#DIV/0!</v>
      </c>
    </row>
    <row r="96" spans="1:15" s="10" customFormat="1" ht="16.899999999999999" hidden="1" customHeight="1" x14ac:dyDescent="0.25">
      <c r="A96" s="33"/>
      <c r="B96" s="36"/>
      <c r="C96" s="33"/>
      <c r="D96" s="31"/>
      <c r="E96" s="32"/>
      <c r="F96" s="32"/>
      <c r="G96" s="32"/>
      <c r="H96" s="32"/>
      <c r="I96" s="32"/>
      <c r="J96" s="32" t="e">
        <f t="shared" ref="J96" si="78">AVERAGE(E96:I96)</f>
        <v>#DIV/0!</v>
      </c>
      <c r="K96" s="33">
        <f t="shared" ref="K96" si="79">COUNT(E96:I96)</f>
        <v>0</v>
      </c>
      <c r="L96" s="33" t="e">
        <f t="shared" ref="L96" si="80">STDEV(E96:I96)</f>
        <v>#DIV/0!</v>
      </c>
      <c r="M96" s="33" t="e">
        <f t="shared" ref="M96" si="81">L96/J96*100</f>
        <v>#DIV/0!</v>
      </c>
      <c r="N96" s="33" t="e">
        <f t="shared" ref="N96" si="82">IF(M96&lt;33,"ОДНОРОДНЫЕ","НЕОДНОРОДНЫЕ")</f>
        <v>#DIV/0!</v>
      </c>
      <c r="O96" s="32" t="e">
        <f t="shared" ref="O96" si="83">D96*J96</f>
        <v>#DIV/0!</v>
      </c>
    </row>
    <row r="97" spans="1:15" s="10" customFormat="1" ht="16.149999999999999" hidden="1" customHeight="1" x14ac:dyDescent="0.25">
      <c r="A97" s="33"/>
      <c r="B97" s="37"/>
      <c r="C97" s="30"/>
      <c r="D97" s="34"/>
      <c r="E97" s="32"/>
      <c r="F97" s="32"/>
      <c r="G97" s="32"/>
      <c r="H97" s="32"/>
      <c r="I97" s="32"/>
      <c r="J97" s="32" t="e">
        <f t="shared" si="36"/>
        <v>#DIV/0!</v>
      </c>
      <c r="K97" s="33">
        <f t="shared" si="37"/>
        <v>0</v>
      </c>
      <c r="L97" s="33" t="e">
        <f t="shared" si="38"/>
        <v>#DIV/0!</v>
      </c>
      <c r="M97" s="33" t="e">
        <f t="shared" si="39"/>
        <v>#DIV/0!</v>
      </c>
      <c r="N97" s="33" t="e">
        <f t="shared" si="40"/>
        <v>#DIV/0!</v>
      </c>
      <c r="O97" s="32" t="e">
        <f t="shared" si="41"/>
        <v>#DIV/0!</v>
      </c>
    </row>
    <row r="98" spans="1:15" s="10" customFormat="1" ht="16.149999999999999" hidden="1" customHeight="1" x14ac:dyDescent="0.25">
      <c r="A98" s="33"/>
      <c r="B98" s="37"/>
      <c r="C98" s="30"/>
      <c r="D98" s="31"/>
      <c r="E98" s="32"/>
      <c r="F98" s="32"/>
      <c r="G98" s="32"/>
      <c r="H98" s="32"/>
      <c r="I98" s="32"/>
      <c r="J98" s="32" t="e">
        <f t="shared" si="36"/>
        <v>#DIV/0!</v>
      </c>
      <c r="K98" s="33">
        <f t="shared" si="37"/>
        <v>0</v>
      </c>
      <c r="L98" s="33" t="e">
        <f t="shared" si="38"/>
        <v>#DIV/0!</v>
      </c>
      <c r="M98" s="33" t="e">
        <f t="shared" si="39"/>
        <v>#DIV/0!</v>
      </c>
      <c r="N98" s="33" t="e">
        <f t="shared" si="40"/>
        <v>#DIV/0!</v>
      </c>
      <c r="O98" s="32" t="e">
        <f t="shared" si="41"/>
        <v>#DIV/0!</v>
      </c>
    </row>
    <row r="99" spans="1:15" s="10" customFormat="1" ht="31.9" hidden="1" customHeight="1" x14ac:dyDescent="0.25">
      <c r="A99" s="33"/>
      <c r="B99" s="37"/>
      <c r="C99" s="30"/>
      <c r="D99" s="31"/>
      <c r="E99" s="32"/>
      <c r="F99" s="32"/>
      <c r="G99" s="32"/>
      <c r="H99" s="32"/>
      <c r="I99" s="32"/>
      <c r="J99" s="32" t="e">
        <f t="shared" si="36"/>
        <v>#DIV/0!</v>
      </c>
      <c r="K99" s="33">
        <f t="shared" si="37"/>
        <v>0</v>
      </c>
      <c r="L99" s="33" t="e">
        <f t="shared" si="38"/>
        <v>#DIV/0!</v>
      </c>
      <c r="M99" s="33" t="e">
        <f t="shared" si="39"/>
        <v>#DIV/0!</v>
      </c>
      <c r="N99" s="33" t="e">
        <f t="shared" si="40"/>
        <v>#DIV/0!</v>
      </c>
      <c r="O99" s="32" t="e">
        <f t="shared" si="41"/>
        <v>#DIV/0!</v>
      </c>
    </row>
    <row r="100" spans="1:15" s="10" customFormat="1" ht="16.149999999999999" hidden="1" customHeight="1" x14ac:dyDescent="0.25">
      <c r="A100" s="33"/>
      <c r="B100" s="37"/>
      <c r="C100" s="30"/>
      <c r="D100" s="31"/>
      <c r="E100" s="32"/>
      <c r="F100" s="32"/>
      <c r="G100" s="32"/>
      <c r="H100" s="32"/>
      <c r="I100" s="32"/>
      <c r="J100" s="32" t="e">
        <f>AVERAGE(E100:I100)</f>
        <v>#DIV/0!</v>
      </c>
      <c r="K100" s="33">
        <f>COUNT(E100:I100)</f>
        <v>0</v>
      </c>
      <c r="L100" s="33" t="e">
        <f>STDEV(E100:I100)</f>
        <v>#DIV/0!</v>
      </c>
      <c r="M100" s="33" t="e">
        <f>L100/J100*100</f>
        <v>#DIV/0!</v>
      </c>
      <c r="N100" s="33" t="e">
        <f>IF(M100&lt;33,"ОДНОРОДНЫЕ","НЕОДНОРОДНЫЕ")</f>
        <v>#DIV/0!</v>
      </c>
      <c r="O100" s="32" t="e">
        <f>D100*J100</f>
        <v>#DIV/0!</v>
      </c>
    </row>
    <row r="101" spans="1:15" s="10" customFormat="1" ht="24" hidden="1" customHeight="1" x14ac:dyDescent="0.25">
      <c r="A101" s="33"/>
      <c r="B101" s="37"/>
      <c r="C101" s="30"/>
      <c r="D101" s="31"/>
      <c r="E101" s="32"/>
      <c r="F101" s="32"/>
      <c r="G101" s="32"/>
      <c r="H101" s="32"/>
      <c r="I101" s="32"/>
      <c r="J101" s="32" t="e">
        <f>AVERAGE(E101:I101)</f>
        <v>#DIV/0!</v>
      </c>
      <c r="K101" s="33">
        <f>COUNT(E101:I101)</f>
        <v>0</v>
      </c>
      <c r="L101" s="33" t="e">
        <f>STDEV(E101:I101)</f>
        <v>#DIV/0!</v>
      </c>
      <c r="M101" s="33" t="e">
        <f>L101/J101*100</f>
        <v>#DIV/0!</v>
      </c>
      <c r="N101" s="33" t="e">
        <f>IF(M101&lt;33,"ОДНОРОДНЫЕ","НЕОДНОРОДНЫЕ")</f>
        <v>#DIV/0!</v>
      </c>
      <c r="O101" s="32" t="e">
        <f>D101*J101</f>
        <v>#DIV/0!</v>
      </c>
    </row>
    <row r="102" spans="1:15" s="10" customFormat="1" ht="15.6" hidden="1" customHeight="1" x14ac:dyDescent="0.25">
      <c r="A102" s="33"/>
      <c r="B102" s="37"/>
      <c r="C102" s="30"/>
      <c r="D102" s="31"/>
      <c r="E102" s="32"/>
      <c r="F102" s="32"/>
      <c r="G102" s="32"/>
      <c r="H102" s="32"/>
      <c r="I102" s="32"/>
      <c r="J102" s="32" t="e">
        <f>AVERAGE(E102:I102)</f>
        <v>#DIV/0!</v>
      </c>
      <c r="K102" s="33">
        <f>COUNT(E102:I102)</f>
        <v>0</v>
      </c>
      <c r="L102" s="33" t="e">
        <f>STDEV(E102:I102)</f>
        <v>#DIV/0!</v>
      </c>
      <c r="M102" s="33" t="e">
        <f>L102/J102*100</f>
        <v>#DIV/0!</v>
      </c>
      <c r="N102" s="33" t="e">
        <f>IF(M102&lt;33,"ОДНОРОДНЫЕ","НЕОДНОРОДНЫЕ")</f>
        <v>#DIV/0!</v>
      </c>
      <c r="O102" s="32" t="e">
        <f>D102*J102</f>
        <v>#DIV/0!</v>
      </c>
    </row>
    <row r="103" spans="1:15" s="10" customFormat="1" ht="16.149999999999999" hidden="1" customHeight="1" x14ac:dyDescent="0.25">
      <c r="A103" s="33"/>
      <c r="B103" s="37"/>
      <c r="C103" s="30"/>
      <c r="D103" s="31"/>
      <c r="E103" s="32"/>
      <c r="F103" s="32"/>
      <c r="G103" s="32"/>
      <c r="H103" s="32"/>
      <c r="I103" s="32"/>
      <c r="J103" s="32" t="e">
        <f>AVERAGE(E103:I103)</f>
        <v>#DIV/0!</v>
      </c>
      <c r="K103" s="33">
        <f>COUNT(E103:I103)</f>
        <v>0</v>
      </c>
      <c r="L103" s="33" t="e">
        <f>STDEV(E103:I103)</f>
        <v>#DIV/0!</v>
      </c>
      <c r="M103" s="33" t="e">
        <f>L103/J103*100</f>
        <v>#DIV/0!</v>
      </c>
      <c r="N103" s="33" t="e">
        <f>IF(M103&lt;33,"ОДНОРОДНЫЕ","НЕОДНОРОДНЫЕ")</f>
        <v>#DIV/0!</v>
      </c>
      <c r="O103" s="32" t="e">
        <f>D103*J103</f>
        <v>#DIV/0!</v>
      </c>
    </row>
    <row r="104" spans="1:15" s="10" customFormat="1" hidden="1" x14ac:dyDescent="0.25">
      <c r="A104" s="33"/>
      <c r="B104" s="37"/>
      <c r="C104" s="30"/>
      <c r="D104" s="34"/>
      <c r="E104" s="32"/>
      <c r="F104" s="32"/>
      <c r="G104" s="32"/>
      <c r="H104" s="32"/>
      <c r="I104" s="32"/>
      <c r="J104" s="32" t="e">
        <f t="shared" si="36"/>
        <v>#DIV/0!</v>
      </c>
      <c r="K104" s="33">
        <f t="shared" si="37"/>
        <v>0</v>
      </c>
      <c r="L104" s="33" t="e">
        <f t="shared" si="38"/>
        <v>#DIV/0!</v>
      </c>
      <c r="M104" s="33" t="e">
        <f t="shared" si="39"/>
        <v>#DIV/0!</v>
      </c>
      <c r="N104" s="33" t="e">
        <f t="shared" si="40"/>
        <v>#DIV/0!</v>
      </c>
      <c r="O104" s="32" t="e">
        <f t="shared" si="41"/>
        <v>#DIV/0!</v>
      </c>
    </row>
    <row r="105" spans="1:15" s="10" customFormat="1" ht="16.149999999999999" hidden="1" customHeight="1" x14ac:dyDescent="0.25">
      <c r="A105" s="33"/>
      <c r="B105" s="37"/>
      <c r="C105" s="30"/>
      <c r="D105" s="31"/>
      <c r="E105" s="32"/>
      <c r="F105" s="32"/>
      <c r="G105" s="32"/>
      <c r="H105" s="32"/>
      <c r="I105" s="32"/>
      <c r="J105" s="32" t="e">
        <f t="shared" si="36"/>
        <v>#DIV/0!</v>
      </c>
      <c r="K105" s="33">
        <f t="shared" si="37"/>
        <v>0</v>
      </c>
      <c r="L105" s="33" t="e">
        <f t="shared" si="38"/>
        <v>#DIV/0!</v>
      </c>
      <c r="M105" s="33" t="e">
        <f t="shared" si="39"/>
        <v>#DIV/0!</v>
      </c>
      <c r="N105" s="33" t="e">
        <f t="shared" si="40"/>
        <v>#DIV/0!</v>
      </c>
      <c r="O105" s="32" t="e">
        <f t="shared" si="41"/>
        <v>#DIV/0!</v>
      </c>
    </row>
    <row r="106" spans="1:15" s="10" customFormat="1" ht="15.6" hidden="1" customHeight="1" x14ac:dyDescent="0.25">
      <c r="A106" s="33"/>
      <c r="B106" s="37"/>
      <c r="C106" s="33"/>
      <c r="D106" s="31"/>
      <c r="E106" s="32"/>
      <c r="F106" s="32"/>
      <c r="G106" s="32"/>
      <c r="H106" s="32"/>
      <c r="I106" s="32"/>
      <c r="J106" s="32" t="e">
        <f t="shared" si="36"/>
        <v>#DIV/0!</v>
      </c>
      <c r="K106" s="33">
        <f t="shared" si="37"/>
        <v>0</v>
      </c>
      <c r="L106" s="33" t="e">
        <f t="shared" si="38"/>
        <v>#DIV/0!</v>
      </c>
      <c r="M106" s="33" t="e">
        <f t="shared" si="39"/>
        <v>#DIV/0!</v>
      </c>
      <c r="N106" s="33" t="e">
        <f t="shared" si="40"/>
        <v>#DIV/0!</v>
      </c>
      <c r="O106" s="32" t="e">
        <f t="shared" si="41"/>
        <v>#DIV/0!</v>
      </c>
    </row>
    <row r="107" spans="1:15" s="10" customFormat="1" ht="16.149999999999999" hidden="1" customHeight="1" x14ac:dyDescent="0.25">
      <c r="A107" s="33"/>
      <c r="B107" s="38"/>
      <c r="C107" s="33"/>
      <c r="D107" s="31"/>
      <c r="E107" s="32"/>
      <c r="F107" s="32"/>
      <c r="G107" s="32"/>
      <c r="H107" s="32"/>
      <c r="I107" s="32"/>
      <c r="J107" s="32" t="e">
        <f t="shared" si="36"/>
        <v>#DIV/0!</v>
      </c>
      <c r="K107" s="33">
        <f t="shared" si="37"/>
        <v>0</v>
      </c>
      <c r="L107" s="33" t="e">
        <f t="shared" si="38"/>
        <v>#DIV/0!</v>
      </c>
      <c r="M107" s="33" t="e">
        <f t="shared" si="39"/>
        <v>#DIV/0!</v>
      </c>
      <c r="N107" s="33" t="e">
        <f t="shared" si="40"/>
        <v>#DIV/0!</v>
      </c>
      <c r="O107" s="32" t="e">
        <f t="shared" si="41"/>
        <v>#DIV/0!</v>
      </c>
    </row>
    <row r="108" spans="1:15" s="10" customFormat="1" hidden="1" x14ac:dyDescent="0.25">
      <c r="A108" s="33"/>
      <c r="B108" s="37"/>
      <c r="C108" s="30"/>
      <c r="D108" s="31"/>
      <c r="E108" s="32"/>
      <c r="F108" s="32"/>
      <c r="G108" s="32"/>
      <c r="H108" s="32"/>
      <c r="I108" s="32"/>
      <c r="J108" s="32" t="e">
        <f t="shared" si="36"/>
        <v>#DIV/0!</v>
      </c>
      <c r="K108" s="33">
        <f t="shared" si="37"/>
        <v>0</v>
      </c>
      <c r="L108" s="33" t="e">
        <f t="shared" si="38"/>
        <v>#DIV/0!</v>
      </c>
      <c r="M108" s="33" t="e">
        <f t="shared" si="39"/>
        <v>#DIV/0!</v>
      </c>
      <c r="N108" s="33" t="e">
        <f t="shared" si="40"/>
        <v>#DIV/0!</v>
      </c>
      <c r="O108" s="32" t="e">
        <f t="shared" si="41"/>
        <v>#DIV/0!</v>
      </c>
    </row>
    <row r="109" spans="1:15" s="10" customFormat="1" ht="15.6" hidden="1" customHeight="1" x14ac:dyDescent="0.25">
      <c r="A109" s="33"/>
      <c r="B109" s="37"/>
      <c r="C109" s="30"/>
      <c r="D109" s="31"/>
      <c r="E109" s="32"/>
      <c r="F109" s="32"/>
      <c r="G109" s="32"/>
      <c r="H109" s="32"/>
      <c r="I109" s="32"/>
      <c r="J109" s="32" t="e">
        <f t="shared" ref="J109:J124" si="84">AVERAGE(E109:I109)</f>
        <v>#DIV/0!</v>
      </c>
      <c r="K109" s="33">
        <f t="shared" ref="K109:K124" si="85">COUNT(E109:I109)</f>
        <v>0</v>
      </c>
      <c r="L109" s="33" t="e">
        <f t="shared" ref="L109:L124" si="86">STDEV(E109:I109)</f>
        <v>#DIV/0!</v>
      </c>
      <c r="M109" s="33" t="e">
        <f t="shared" ref="M109:M124" si="87">L109/J109*100</f>
        <v>#DIV/0!</v>
      </c>
      <c r="N109" s="33" t="e">
        <f t="shared" ref="N109:N124" si="88">IF(M109&lt;33,"ОДНОРОДНЫЕ","НЕОДНОРОДНЫЕ")</f>
        <v>#DIV/0!</v>
      </c>
      <c r="O109" s="32" t="e">
        <f t="shared" ref="O109:O124" si="89">D109*J109</f>
        <v>#DIV/0!</v>
      </c>
    </row>
    <row r="110" spans="1:15" s="10" customFormat="1" ht="16.149999999999999" hidden="1" customHeight="1" x14ac:dyDescent="0.25">
      <c r="A110" s="33"/>
      <c r="B110" s="37"/>
      <c r="C110" s="30"/>
      <c r="D110" s="31"/>
      <c r="E110" s="32"/>
      <c r="F110" s="32"/>
      <c r="G110" s="32"/>
      <c r="H110" s="32"/>
      <c r="I110" s="32"/>
      <c r="J110" s="32" t="e">
        <f t="shared" si="84"/>
        <v>#DIV/0!</v>
      </c>
      <c r="K110" s="33">
        <f t="shared" si="85"/>
        <v>0</v>
      </c>
      <c r="L110" s="33" t="e">
        <f t="shared" si="86"/>
        <v>#DIV/0!</v>
      </c>
      <c r="M110" s="33" t="e">
        <f t="shared" si="87"/>
        <v>#DIV/0!</v>
      </c>
      <c r="N110" s="33" t="e">
        <f t="shared" si="88"/>
        <v>#DIV/0!</v>
      </c>
      <c r="O110" s="32" t="e">
        <f t="shared" si="89"/>
        <v>#DIV/0!</v>
      </c>
    </row>
    <row r="111" spans="1:15" s="10" customFormat="1" ht="16.149999999999999" hidden="1" customHeight="1" x14ac:dyDescent="0.25">
      <c r="A111" s="33"/>
      <c r="B111" s="37"/>
      <c r="C111" s="30"/>
      <c r="D111" s="31"/>
      <c r="E111" s="32"/>
      <c r="F111" s="32"/>
      <c r="G111" s="32"/>
      <c r="H111" s="32"/>
      <c r="I111" s="32"/>
      <c r="J111" s="32" t="e">
        <f t="shared" si="84"/>
        <v>#DIV/0!</v>
      </c>
      <c r="K111" s="33">
        <f t="shared" si="85"/>
        <v>0</v>
      </c>
      <c r="L111" s="33" t="e">
        <f t="shared" si="86"/>
        <v>#DIV/0!</v>
      </c>
      <c r="M111" s="33" t="e">
        <f t="shared" si="87"/>
        <v>#DIV/0!</v>
      </c>
      <c r="N111" s="33" t="e">
        <f t="shared" si="88"/>
        <v>#DIV/0!</v>
      </c>
      <c r="O111" s="32" t="e">
        <f t="shared" si="89"/>
        <v>#DIV/0!</v>
      </c>
    </row>
    <row r="112" spans="1:15" s="10" customFormat="1" ht="15.6" hidden="1" customHeight="1" x14ac:dyDescent="0.25">
      <c r="A112" s="33"/>
      <c r="B112" s="37"/>
      <c r="C112" s="30"/>
      <c r="D112" s="31"/>
      <c r="E112" s="32"/>
      <c r="F112" s="32"/>
      <c r="G112" s="32"/>
      <c r="H112" s="32"/>
      <c r="I112" s="32"/>
      <c r="J112" s="32" t="e">
        <f t="shared" si="84"/>
        <v>#DIV/0!</v>
      </c>
      <c r="K112" s="33">
        <f t="shared" si="85"/>
        <v>0</v>
      </c>
      <c r="L112" s="33" t="e">
        <f t="shared" si="86"/>
        <v>#DIV/0!</v>
      </c>
      <c r="M112" s="33" t="e">
        <f t="shared" si="87"/>
        <v>#DIV/0!</v>
      </c>
      <c r="N112" s="33" t="e">
        <f t="shared" si="88"/>
        <v>#DIV/0!</v>
      </c>
      <c r="O112" s="32" t="e">
        <f t="shared" si="89"/>
        <v>#DIV/0!</v>
      </c>
    </row>
    <row r="113" spans="1:15" s="10" customFormat="1" ht="15.6" hidden="1" customHeight="1" x14ac:dyDescent="0.25">
      <c r="A113" s="33"/>
      <c r="B113" s="37"/>
      <c r="C113" s="30"/>
      <c r="D113" s="31"/>
      <c r="E113" s="32"/>
      <c r="F113" s="32"/>
      <c r="G113" s="32"/>
      <c r="H113" s="32"/>
      <c r="I113" s="32"/>
      <c r="J113" s="32" t="e">
        <f t="shared" ref="J113" si="90">AVERAGE(E113:I113)</f>
        <v>#DIV/0!</v>
      </c>
      <c r="K113" s="33">
        <f t="shared" ref="K113" si="91">COUNT(E113:I113)</f>
        <v>0</v>
      </c>
      <c r="L113" s="33" t="e">
        <f t="shared" ref="L113" si="92">STDEV(E113:I113)</f>
        <v>#DIV/0!</v>
      </c>
      <c r="M113" s="33" t="e">
        <f t="shared" ref="M113" si="93">L113/J113*100</f>
        <v>#DIV/0!</v>
      </c>
      <c r="N113" s="33" t="e">
        <f t="shared" ref="N113" si="94">IF(M113&lt;33,"ОДНОРОДНЫЕ","НЕОДНОРОДНЫЕ")</f>
        <v>#DIV/0!</v>
      </c>
      <c r="O113" s="32" t="e">
        <f t="shared" ref="O113" si="95">D113*J113</f>
        <v>#DIV/0!</v>
      </c>
    </row>
    <row r="114" spans="1:15" s="10" customFormat="1" hidden="1" x14ac:dyDescent="0.25">
      <c r="A114" s="33"/>
      <c r="B114" s="37"/>
      <c r="C114" s="30"/>
      <c r="D114" s="31"/>
      <c r="E114" s="32"/>
      <c r="F114" s="32"/>
      <c r="G114" s="32"/>
      <c r="H114" s="32"/>
      <c r="I114" s="32"/>
      <c r="J114" s="32" t="e">
        <f t="shared" si="84"/>
        <v>#DIV/0!</v>
      </c>
      <c r="K114" s="33">
        <f t="shared" si="85"/>
        <v>0</v>
      </c>
      <c r="L114" s="33" t="e">
        <f t="shared" si="86"/>
        <v>#DIV/0!</v>
      </c>
      <c r="M114" s="33" t="e">
        <f t="shared" si="87"/>
        <v>#DIV/0!</v>
      </c>
      <c r="N114" s="33" t="e">
        <f t="shared" si="88"/>
        <v>#DIV/0!</v>
      </c>
      <c r="O114" s="32" t="e">
        <f t="shared" si="89"/>
        <v>#DIV/0!</v>
      </c>
    </row>
    <row r="115" spans="1:15" s="10" customFormat="1" ht="16.149999999999999" hidden="1" customHeight="1" x14ac:dyDescent="0.25">
      <c r="A115" s="33"/>
      <c r="B115" s="37"/>
      <c r="C115" s="30"/>
      <c r="D115" s="34"/>
      <c r="E115" s="32"/>
      <c r="F115" s="32"/>
      <c r="G115" s="32"/>
      <c r="H115" s="32"/>
      <c r="I115" s="32"/>
      <c r="J115" s="32" t="e">
        <f t="shared" si="84"/>
        <v>#DIV/0!</v>
      </c>
      <c r="K115" s="33">
        <f t="shared" si="85"/>
        <v>0</v>
      </c>
      <c r="L115" s="33" t="e">
        <f t="shared" si="86"/>
        <v>#DIV/0!</v>
      </c>
      <c r="M115" s="33" t="e">
        <f t="shared" si="87"/>
        <v>#DIV/0!</v>
      </c>
      <c r="N115" s="33" t="e">
        <f t="shared" si="88"/>
        <v>#DIV/0!</v>
      </c>
      <c r="O115" s="32" t="e">
        <f t="shared" si="89"/>
        <v>#DIV/0!</v>
      </c>
    </row>
    <row r="116" spans="1:15" s="10" customFormat="1" ht="16.149999999999999" hidden="1" customHeight="1" x14ac:dyDescent="0.25">
      <c r="A116" s="33"/>
      <c r="B116" s="37"/>
      <c r="C116" s="30"/>
      <c r="D116" s="31"/>
      <c r="E116" s="32"/>
      <c r="F116" s="32"/>
      <c r="G116" s="32"/>
      <c r="H116" s="32"/>
      <c r="I116" s="32"/>
      <c r="J116" s="32" t="e">
        <f t="shared" si="84"/>
        <v>#DIV/0!</v>
      </c>
      <c r="K116" s="33">
        <f t="shared" si="85"/>
        <v>0</v>
      </c>
      <c r="L116" s="33" t="e">
        <f t="shared" si="86"/>
        <v>#DIV/0!</v>
      </c>
      <c r="M116" s="33" t="e">
        <f t="shared" si="87"/>
        <v>#DIV/0!</v>
      </c>
      <c r="N116" s="33" t="e">
        <f t="shared" si="88"/>
        <v>#DIV/0!</v>
      </c>
      <c r="O116" s="32" t="e">
        <f t="shared" si="89"/>
        <v>#DIV/0!</v>
      </c>
    </row>
    <row r="117" spans="1:15" s="10" customFormat="1" ht="15.6" hidden="1" customHeight="1" x14ac:dyDescent="0.25">
      <c r="A117" s="33"/>
      <c r="B117" s="37"/>
      <c r="C117" s="30"/>
      <c r="D117" s="31"/>
      <c r="E117" s="32"/>
      <c r="F117" s="32"/>
      <c r="G117" s="32"/>
      <c r="H117" s="32"/>
      <c r="I117" s="32"/>
      <c r="J117" s="32" t="e">
        <f t="shared" si="84"/>
        <v>#DIV/0!</v>
      </c>
      <c r="K117" s="33">
        <f t="shared" si="85"/>
        <v>0</v>
      </c>
      <c r="L117" s="33" t="e">
        <f t="shared" si="86"/>
        <v>#DIV/0!</v>
      </c>
      <c r="M117" s="33" t="e">
        <f t="shared" si="87"/>
        <v>#DIV/0!</v>
      </c>
      <c r="N117" s="33" t="e">
        <f t="shared" si="88"/>
        <v>#DIV/0!</v>
      </c>
      <c r="O117" s="32" t="e">
        <f t="shared" si="89"/>
        <v>#DIV/0!</v>
      </c>
    </row>
    <row r="118" spans="1:15" s="10" customFormat="1" ht="16.149999999999999" hidden="1" customHeight="1" x14ac:dyDescent="0.25">
      <c r="A118" s="33"/>
      <c r="B118" s="37"/>
      <c r="C118" s="30"/>
      <c r="D118" s="31"/>
      <c r="E118" s="32"/>
      <c r="F118" s="32"/>
      <c r="G118" s="32"/>
      <c r="H118" s="32"/>
      <c r="I118" s="32"/>
      <c r="J118" s="32" t="e">
        <f t="shared" si="84"/>
        <v>#DIV/0!</v>
      </c>
      <c r="K118" s="33">
        <f t="shared" si="85"/>
        <v>0</v>
      </c>
      <c r="L118" s="33" t="e">
        <f t="shared" si="86"/>
        <v>#DIV/0!</v>
      </c>
      <c r="M118" s="33" t="e">
        <f t="shared" si="87"/>
        <v>#DIV/0!</v>
      </c>
      <c r="N118" s="33" t="e">
        <f t="shared" si="88"/>
        <v>#DIV/0!</v>
      </c>
      <c r="O118" s="32" t="e">
        <f t="shared" si="89"/>
        <v>#DIV/0!</v>
      </c>
    </row>
    <row r="119" spans="1:15" s="10" customFormat="1" ht="16.149999999999999" hidden="1" customHeight="1" x14ac:dyDescent="0.25">
      <c r="A119" s="33"/>
      <c r="B119" s="37"/>
      <c r="C119" s="30"/>
      <c r="D119" s="34"/>
      <c r="E119" s="32"/>
      <c r="F119" s="32"/>
      <c r="G119" s="32"/>
      <c r="H119" s="32"/>
      <c r="I119" s="32"/>
      <c r="J119" s="32" t="e">
        <f t="shared" si="84"/>
        <v>#DIV/0!</v>
      </c>
      <c r="K119" s="33">
        <f t="shared" si="85"/>
        <v>0</v>
      </c>
      <c r="L119" s="33" t="e">
        <f t="shared" si="86"/>
        <v>#DIV/0!</v>
      </c>
      <c r="M119" s="33" t="e">
        <f t="shared" si="87"/>
        <v>#DIV/0!</v>
      </c>
      <c r="N119" s="33" t="e">
        <f t="shared" si="88"/>
        <v>#DIV/0!</v>
      </c>
      <c r="O119" s="32" t="e">
        <f t="shared" si="89"/>
        <v>#DIV/0!</v>
      </c>
    </row>
    <row r="120" spans="1:15" s="10" customFormat="1" hidden="1" x14ac:dyDescent="0.25">
      <c r="A120" s="33"/>
      <c r="B120" s="37"/>
      <c r="C120" s="30"/>
      <c r="D120" s="31"/>
      <c r="E120" s="32"/>
      <c r="F120" s="32"/>
      <c r="G120" s="32"/>
      <c r="H120" s="32"/>
      <c r="I120" s="32"/>
      <c r="J120" s="32" t="e">
        <f t="shared" si="84"/>
        <v>#DIV/0!</v>
      </c>
      <c r="K120" s="33">
        <f t="shared" si="85"/>
        <v>0</v>
      </c>
      <c r="L120" s="33" t="e">
        <f t="shared" si="86"/>
        <v>#DIV/0!</v>
      </c>
      <c r="M120" s="33" t="e">
        <f t="shared" si="87"/>
        <v>#DIV/0!</v>
      </c>
      <c r="N120" s="33" t="e">
        <f t="shared" si="88"/>
        <v>#DIV/0!</v>
      </c>
      <c r="O120" s="32" t="e">
        <f t="shared" si="89"/>
        <v>#DIV/0!</v>
      </c>
    </row>
    <row r="121" spans="1:15" s="10" customFormat="1" ht="15.6" hidden="1" customHeight="1" x14ac:dyDescent="0.25">
      <c r="A121" s="33"/>
      <c r="B121" s="37"/>
      <c r="C121" s="30"/>
      <c r="D121" s="31"/>
      <c r="E121" s="32"/>
      <c r="F121" s="32"/>
      <c r="G121" s="32"/>
      <c r="H121" s="32"/>
      <c r="I121" s="32"/>
      <c r="J121" s="32" t="e">
        <f t="shared" si="84"/>
        <v>#DIV/0!</v>
      </c>
      <c r="K121" s="33">
        <f t="shared" si="85"/>
        <v>0</v>
      </c>
      <c r="L121" s="33" t="e">
        <f t="shared" si="86"/>
        <v>#DIV/0!</v>
      </c>
      <c r="M121" s="33" t="e">
        <f t="shared" si="87"/>
        <v>#DIV/0!</v>
      </c>
      <c r="N121" s="33" t="e">
        <f t="shared" si="88"/>
        <v>#DIV/0!</v>
      </c>
      <c r="O121" s="32" t="e">
        <f t="shared" si="89"/>
        <v>#DIV/0!</v>
      </c>
    </row>
    <row r="122" spans="1:15" s="10" customFormat="1" hidden="1" x14ac:dyDescent="0.25">
      <c r="A122" s="33"/>
      <c r="B122" s="37"/>
      <c r="C122" s="30"/>
      <c r="D122" s="31"/>
      <c r="E122" s="32"/>
      <c r="F122" s="32"/>
      <c r="G122" s="32"/>
      <c r="H122" s="32"/>
      <c r="I122" s="32"/>
      <c r="J122" s="32" t="e">
        <f t="shared" si="84"/>
        <v>#DIV/0!</v>
      </c>
      <c r="K122" s="33">
        <f t="shared" si="85"/>
        <v>0</v>
      </c>
      <c r="L122" s="33" t="e">
        <f t="shared" si="86"/>
        <v>#DIV/0!</v>
      </c>
      <c r="M122" s="33" t="e">
        <f t="shared" si="87"/>
        <v>#DIV/0!</v>
      </c>
      <c r="N122" s="33" t="e">
        <f t="shared" si="88"/>
        <v>#DIV/0!</v>
      </c>
      <c r="O122" s="32" t="e">
        <f t="shared" si="89"/>
        <v>#DIV/0!</v>
      </c>
    </row>
    <row r="123" spans="1:15" s="10" customFormat="1" hidden="1" x14ac:dyDescent="0.25">
      <c r="A123" s="33"/>
      <c r="B123" s="37"/>
      <c r="C123" s="30"/>
      <c r="D123" s="34"/>
      <c r="E123" s="32"/>
      <c r="F123" s="32"/>
      <c r="G123" s="32"/>
      <c r="H123" s="32"/>
      <c r="I123" s="32"/>
      <c r="J123" s="32" t="e">
        <f t="shared" si="84"/>
        <v>#DIV/0!</v>
      </c>
      <c r="K123" s="33">
        <f t="shared" si="85"/>
        <v>0</v>
      </c>
      <c r="L123" s="33" t="e">
        <f t="shared" si="86"/>
        <v>#DIV/0!</v>
      </c>
      <c r="M123" s="33" t="e">
        <f t="shared" si="87"/>
        <v>#DIV/0!</v>
      </c>
      <c r="N123" s="33" t="e">
        <f t="shared" si="88"/>
        <v>#DIV/0!</v>
      </c>
      <c r="O123" s="32" t="e">
        <f t="shared" si="89"/>
        <v>#DIV/0!</v>
      </c>
    </row>
    <row r="124" spans="1:15" s="10" customFormat="1" ht="18.600000000000001" hidden="1" customHeight="1" x14ac:dyDescent="0.25">
      <c r="A124" s="33"/>
      <c r="B124" s="37"/>
      <c r="C124" s="30"/>
      <c r="D124" s="31"/>
      <c r="E124" s="32"/>
      <c r="F124" s="32"/>
      <c r="G124" s="32"/>
      <c r="H124" s="32"/>
      <c r="I124" s="32"/>
      <c r="J124" s="32" t="e">
        <f t="shared" si="84"/>
        <v>#DIV/0!</v>
      </c>
      <c r="K124" s="33">
        <f t="shared" si="85"/>
        <v>0</v>
      </c>
      <c r="L124" s="33" t="e">
        <f t="shared" si="86"/>
        <v>#DIV/0!</v>
      </c>
      <c r="M124" s="33" t="e">
        <f t="shared" si="87"/>
        <v>#DIV/0!</v>
      </c>
      <c r="N124" s="33" t="e">
        <f t="shared" si="88"/>
        <v>#DIV/0!</v>
      </c>
      <c r="O124" s="32" t="e">
        <f t="shared" si="89"/>
        <v>#DIV/0!</v>
      </c>
    </row>
    <row r="125" spans="1:15" s="10" customFormat="1" ht="14.45" hidden="1" customHeight="1" x14ac:dyDescent="0.25">
      <c r="A125" s="33"/>
      <c r="B125" s="37"/>
      <c r="C125" s="30"/>
      <c r="D125" s="34"/>
      <c r="E125" s="32"/>
      <c r="F125" s="32"/>
      <c r="G125" s="32"/>
      <c r="H125" s="32"/>
      <c r="I125" s="32"/>
      <c r="J125" s="32" t="e">
        <f>AVERAGE(E125:I125)</f>
        <v>#DIV/0!</v>
      </c>
      <c r="K125" s="33">
        <f>COUNT(E125:I125)</f>
        <v>0</v>
      </c>
      <c r="L125" s="33" t="e">
        <f>STDEV(E125:I125)</f>
        <v>#DIV/0!</v>
      </c>
      <c r="M125" s="33" t="e">
        <f>L125/J125*100</f>
        <v>#DIV/0!</v>
      </c>
      <c r="N125" s="33" t="e">
        <f>IF(M125&lt;33,"ОДНОРОДНЫЕ","НЕОДНОРОДНЫЕ")</f>
        <v>#DIV/0!</v>
      </c>
      <c r="O125" s="32" t="e">
        <f>D125*J125</f>
        <v>#DIV/0!</v>
      </c>
    </row>
    <row r="126" spans="1:15" s="10" customFormat="1" ht="19.149999999999999" hidden="1" customHeight="1" x14ac:dyDescent="0.25">
      <c r="A126" s="33"/>
      <c r="B126" s="37"/>
      <c r="C126" s="30"/>
      <c r="D126" s="31"/>
      <c r="E126" s="32"/>
      <c r="F126" s="32"/>
      <c r="G126" s="32"/>
      <c r="H126" s="32"/>
      <c r="I126" s="32"/>
      <c r="J126" s="32" t="e">
        <f>AVERAGE(E126:I126)</f>
        <v>#DIV/0!</v>
      </c>
      <c r="K126" s="33">
        <f>COUNT(E126:I126)</f>
        <v>0</v>
      </c>
      <c r="L126" s="33" t="e">
        <f>STDEV(E126:I126)</f>
        <v>#DIV/0!</v>
      </c>
      <c r="M126" s="33" t="e">
        <f>L126/J126*100</f>
        <v>#DIV/0!</v>
      </c>
      <c r="N126" s="33" t="e">
        <f>IF(M126&lt;33,"ОДНОРОДНЫЕ","НЕОДНОРОДНЫЕ")</f>
        <v>#DIV/0!</v>
      </c>
      <c r="O126" s="32" t="e">
        <f>D126*J126</f>
        <v>#DIV/0!</v>
      </c>
    </row>
    <row r="127" spans="1:15" s="10" customFormat="1" hidden="1" x14ac:dyDescent="0.25">
      <c r="A127" s="33"/>
      <c r="B127" s="39"/>
      <c r="C127" s="30"/>
      <c r="D127" s="31"/>
      <c r="E127" s="32"/>
      <c r="F127" s="32"/>
      <c r="G127" s="32"/>
      <c r="H127" s="32"/>
      <c r="I127" s="32"/>
      <c r="J127" s="32" t="e">
        <f t="shared" ref="J127:J135" si="96">AVERAGE(E127:I127)</f>
        <v>#DIV/0!</v>
      </c>
      <c r="K127" s="33">
        <f t="shared" ref="K127:K135" si="97">COUNT(E127:I127)</f>
        <v>0</v>
      </c>
      <c r="L127" s="33" t="e">
        <f t="shared" ref="L127:L135" si="98">STDEV(E127:I127)</f>
        <v>#DIV/0!</v>
      </c>
      <c r="M127" s="33" t="e">
        <f t="shared" ref="M127:M135" si="99">L127/J127*100</f>
        <v>#DIV/0!</v>
      </c>
      <c r="N127" s="33" t="e">
        <f t="shared" ref="N127:N135" si="100">IF(M127&lt;33,"ОДНОРОДНЫЕ","НЕОДНОРОДНЫЕ")</f>
        <v>#DIV/0!</v>
      </c>
      <c r="O127" s="32" t="e">
        <f t="shared" ref="O127:O135" si="101">D127*J127</f>
        <v>#DIV/0!</v>
      </c>
    </row>
    <row r="128" spans="1:15" s="10" customFormat="1" ht="16.149999999999999" hidden="1" customHeight="1" x14ac:dyDescent="0.25">
      <c r="A128" s="33"/>
      <c r="B128" s="39"/>
      <c r="C128" s="30"/>
      <c r="D128" s="34"/>
      <c r="E128" s="32"/>
      <c r="F128" s="32"/>
      <c r="G128" s="32"/>
      <c r="H128" s="32"/>
      <c r="I128" s="32"/>
      <c r="J128" s="32" t="e">
        <f t="shared" si="96"/>
        <v>#DIV/0!</v>
      </c>
      <c r="K128" s="33">
        <f t="shared" si="97"/>
        <v>0</v>
      </c>
      <c r="L128" s="33" t="e">
        <f t="shared" si="98"/>
        <v>#DIV/0!</v>
      </c>
      <c r="M128" s="33" t="e">
        <f t="shared" si="99"/>
        <v>#DIV/0!</v>
      </c>
      <c r="N128" s="33" t="e">
        <f t="shared" si="100"/>
        <v>#DIV/0!</v>
      </c>
      <c r="O128" s="32" t="e">
        <f t="shared" si="101"/>
        <v>#DIV/0!</v>
      </c>
    </row>
    <row r="129" spans="1:15" s="10" customFormat="1" ht="16.149999999999999" hidden="1" customHeight="1" x14ac:dyDescent="0.25">
      <c r="A129" s="33"/>
      <c r="B129" s="40"/>
      <c r="C129" s="30"/>
      <c r="D129" s="31"/>
      <c r="E129" s="32"/>
      <c r="F129" s="32"/>
      <c r="G129" s="32"/>
      <c r="H129" s="32"/>
      <c r="I129" s="32"/>
      <c r="J129" s="32" t="e">
        <f t="shared" si="96"/>
        <v>#DIV/0!</v>
      </c>
      <c r="K129" s="33">
        <f t="shared" si="97"/>
        <v>0</v>
      </c>
      <c r="L129" s="33" t="e">
        <f t="shared" si="98"/>
        <v>#DIV/0!</v>
      </c>
      <c r="M129" s="33" t="e">
        <f t="shared" si="99"/>
        <v>#DIV/0!</v>
      </c>
      <c r="N129" s="33" t="e">
        <f t="shared" si="100"/>
        <v>#DIV/0!</v>
      </c>
      <c r="O129" s="32" t="e">
        <f t="shared" si="101"/>
        <v>#DIV/0!</v>
      </c>
    </row>
    <row r="130" spans="1:15" s="10" customFormat="1" ht="15.6" hidden="1" customHeight="1" x14ac:dyDescent="0.25">
      <c r="A130" s="33"/>
      <c r="B130" s="37"/>
      <c r="C130" s="30"/>
      <c r="D130" s="31"/>
      <c r="E130" s="32"/>
      <c r="F130" s="32"/>
      <c r="G130" s="32"/>
      <c r="H130" s="32"/>
      <c r="I130" s="32"/>
      <c r="J130" s="32" t="e">
        <f t="shared" si="96"/>
        <v>#DIV/0!</v>
      </c>
      <c r="K130" s="33">
        <f t="shared" si="97"/>
        <v>0</v>
      </c>
      <c r="L130" s="33" t="e">
        <f t="shared" si="98"/>
        <v>#DIV/0!</v>
      </c>
      <c r="M130" s="33" t="e">
        <f t="shared" si="99"/>
        <v>#DIV/0!</v>
      </c>
      <c r="N130" s="33" t="e">
        <f t="shared" si="100"/>
        <v>#DIV/0!</v>
      </c>
      <c r="O130" s="32" t="e">
        <f t="shared" si="101"/>
        <v>#DIV/0!</v>
      </c>
    </row>
    <row r="131" spans="1:15" s="10" customFormat="1" ht="16.149999999999999" hidden="1" customHeight="1" x14ac:dyDescent="0.25">
      <c r="A131" s="33"/>
      <c r="B131" s="37"/>
      <c r="C131" s="30"/>
      <c r="D131" s="31"/>
      <c r="E131" s="32"/>
      <c r="F131" s="32"/>
      <c r="G131" s="32"/>
      <c r="H131" s="32"/>
      <c r="I131" s="32"/>
      <c r="J131" s="32" t="e">
        <f t="shared" si="96"/>
        <v>#DIV/0!</v>
      </c>
      <c r="K131" s="33">
        <f t="shared" si="97"/>
        <v>0</v>
      </c>
      <c r="L131" s="33" t="e">
        <f t="shared" si="98"/>
        <v>#DIV/0!</v>
      </c>
      <c r="M131" s="33" t="e">
        <f t="shared" si="99"/>
        <v>#DIV/0!</v>
      </c>
      <c r="N131" s="33" t="e">
        <f t="shared" si="100"/>
        <v>#DIV/0!</v>
      </c>
      <c r="O131" s="32" t="e">
        <f t="shared" si="101"/>
        <v>#DIV/0!</v>
      </c>
    </row>
    <row r="132" spans="1:15" s="10" customFormat="1" ht="15.6" hidden="1" customHeight="1" x14ac:dyDescent="0.25">
      <c r="A132" s="33"/>
      <c r="B132" s="37"/>
      <c r="C132" s="30"/>
      <c r="D132" s="31"/>
      <c r="E132" s="32"/>
      <c r="F132" s="32"/>
      <c r="G132" s="32"/>
      <c r="H132" s="32"/>
      <c r="I132" s="32"/>
      <c r="J132" s="32" t="e">
        <f t="shared" si="96"/>
        <v>#DIV/0!</v>
      </c>
      <c r="K132" s="33">
        <f t="shared" si="97"/>
        <v>0</v>
      </c>
      <c r="L132" s="33" t="e">
        <f t="shared" si="98"/>
        <v>#DIV/0!</v>
      </c>
      <c r="M132" s="33" t="e">
        <f t="shared" si="99"/>
        <v>#DIV/0!</v>
      </c>
      <c r="N132" s="33" t="e">
        <f t="shared" si="100"/>
        <v>#DIV/0!</v>
      </c>
      <c r="O132" s="32" t="e">
        <f t="shared" si="101"/>
        <v>#DIV/0!</v>
      </c>
    </row>
    <row r="133" spans="1:15" s="10" customFormat="1" ht="16.149999999999999" hidden="1" customHeight="1" x14ac:dyDescent="0.25">
      <c r="A133" s="33"/>
      <c r="B133" s="37"/>
      <c r="C133" s="30"/>
      <c r="D133" s="34"/>
      <c r="E133" s="32"/>
      <c r="F133" s="32"/>
      <c r="G133" s="32"/>
      <c r="H133" s="32"/>
      <c r="I133" s="32"/>
      <c r="J133" s="32" t="e">
        <f t="shared" si="96"/>
        <v>#DIV/0!</v>
      </c>
      <c r="K133" s="33">
        <f t="shared" si="97"/>
        <v>0</v>
      </c>
      <c r="L133" s="33" t="e">
        <f t="shared" si="98"/>
        <v>#DIV/0!</v>
      </c>
      <c r="M133" s="33" t="e">
        <f t="shared" si="99"/>
        <v>#DIV/0!</v>
      </c>
      <c r="N133" s="33" t="e">
        <f t="shared" si="100"/>
        <v>#DIV/0!</v>
      </c>
      <c r="O133" s="32" t="e">
        <f t="shared" si="101"/>
        <v>#DIV/0!</v>
      </c>
    </row>
    <row r="134" spans="1:15" s="10" customFormat="1" ht="28.9" hidden="1" customHeight="1" x14ac:dyDescent="0.25">
      <c r="A134" s="33"/>
      <c r="B134" s="37"/>
      <c r="C134" s="30"/>
      <c r="D134" s="31"/>
      <c r="E134" s="32"/>
      <c r="F134" s="32"/>
      <c r="G134" s="32"/>
      <c r="H134" s="32"/>
      <c r="I134" s="32"/>
      <c r="J134" s="32" t="e">
        <f t="shared" si="96"/>
        <v>#DIV/0!</v>
      </c>
      <c r="K134" s="33">
        <f t="shared" si="97"/>
        <v>0</v>
      </c>
      <c r="L134" s="33" t="e">
        <f t="shared" si="98"/>
        <v>#DIV/0!</v>
      </c>
      <c r="M134" s="33" t="e">
        <f t="shared" si="99"/>
        <v>#DIV/0!</v>
      </c>
      <c r="N134" s="33" t="e">
        <f t="shared" si="100"/>
        <v>#DIV/0!</v>
      </c>
      <c r="O134" s="32" t="e">
        <f t="shared" si="101"/>
        <v>#DIV/0!</v>
      </c>
    </row>
    <row r="135" spans="1:15" s="10" customFormat="1" ht="14.45" hidden="1" customHeight="1" x14ac:dyDescent="0.25">
      <c r="A135" s="33"/>
      <c r="B135" s="37"/>
      <c r="C135" s="30"/>
      <c r="D135" s="31"/>
      <c r="E135" s="32"/>
      <c r="F135" s="32"/>
      <c r="G135" s="32"/>
      <c r="H135" s="32"/>
      <c r="I135" s="32"/>
      <c r="J135" s="32" t="e">
        <f t="shared" si="96"/>
        <v>#DIV/0!</v>
      </c>
      <c r="K135" s="33">
        <f t="shared" si="97"/>
        <v>0</v>
      </c>
      <c r="L135" s="33" t="e">
        <f t="shared" si="98"/>
        <v>#DIV/0!</v>
      </c>
      <c r="M135" s="33" t="e">
        <f t="shared" si="99"/>
        <v>#DIV/0!</v>
      </c>
      <c r="N135" s="33" t="e">
        <f t="shared" si="100"/>
        <v>#DIV/0!</v>
      </c>
      <c r="O135" s="32" t="e">
        <f t="shared" si="101"/>
        <v>#DIV/0!</v>
      </c>
    </row>
    <row r="136" spans="1:15" s="10" customFormat="1" ht="14.45" hidden="1" customHeight="1" x14ac:dyDescent="0.25">
      <c r="A136" s="33"/>
      <c r="B136" s="37"/>
      <c r="C136" s="30"/>
      <c r="D136" s="31"/>
      <c r="E136" s="32"/>
      <c r="F136" s="32"/>
      <c r="G136" s="32"/>
      <c r="H136" s="32"/>
      <c r="I136" s="32"/>
      <c r="J136" s="32" t="e">
        <f t="shared" ref="J136" si="102">AVERAGE(E136:I136)</f>
        <v>#DIV/0!</v>
      </c>
      <c r="K136" s="33">
        <f t="shared" ref="K136" si="103">COUNT(E136:I136)</f>
        <v>0</v>
      </c>
      <c r="L136" s="33" t="e">
        <f t="shared" ref="L136" si="104">STDEV(E136:I136)</f>
        <v>#DIV/0!</v>
      </c>
      <c r="M136" s="33" t="e">
        <f t="shared" ref="M136" si="105">L136/J136*100</f>
        <v>#DIV/0!</v>
      </c>
      <c r="N136" s="33" t="e">
        <f t="shared" ref="N136" si="106">IF(M136&lt;33,"ОДНОРОДНЫЕ","НЕОДНОРОДНЫЕ")</f>
        <v>#DIV/0!</v>
      </c>
      <c r="O136" s="32" t="e">
        <f t="shared" ref="O136" si="107">D136*J136</f>
        <v>#DIV/0!</v>
      </c>
    </row>
    <row r="137" spans="1:15" s="10" customFormat="1" ht="15.6" hidden="1" customHeight="1" x14ac:dyDescent="0.25">
      <c r="A137" s="33"/>
      <c r="B137" s="41"/>
      <c r="C137" s="33"/>
      <c r="D137" s="31"/>
      <c r="E137" s="32"/>
      <c r="F137" s="32"/>
      <c r="G137" s="32"/>
      <c r="H137" s="32"/>
      <c r="I137" s="32"/>
      <c r="J137" s="32" t="e">
        <f t="shared" ref="J137:J144" si="108">AVERAGE(E137:I137)</f>
        <v>#DIV/0!</v>
      </c>
      <c r="K137" s="33">
        <f t="shared" ref="K137:K144" si="109">COUNT(E137:I137)</f>
        <v>0</v>
      </c>
      <c r="L137" s="33" t="e">
        <f t="shared" ref="L137:L144" si="110">STDEV(E137:I137)</f>
        <v>#DIV/0!</v>
      </c>
      <c r="M137" s="33" t="e">
        <f t="shared" ref="M137:M144" si="111">L137/J137*100</f>
        <v>#DIV/0!</v>
      </c>
      <c r="N137" s="33" t="e">
        <f t="shared" ref="N137:N144" si="112">IF(M137&lt;33,"ОДНОРОДНЫЕ","НЕОДНОРОДНЫЕ")</f>
        <v>#DIV/0!</v>
      </c>
      <c r="O137" s="32" t="e">
        <f t="shared" ref="O137:O144" si="113">D137*J137</f>
        <v>#DIV/0!</v>
      </c>
    </row>
    <row r="138" spans="1:15" s="10" customFormat="1" hidden="1" x14ac:dyDescent="0.25">
      <c r="A138" s="33"/>
      <c r="B138" s="37"/>
      <c r="C138" s="30"/>
      <c r="D138" s="34"/>
      <c r="E138" s="32"/>
      <c r="F138" s="32"/>
      <c r="G138" s="32"/>
      <c r="H138" s="32"/>
      <c r="I138" s="32"/>
      <c r="J138" s="32" t="e">
        <f t="shared" si="108"/>
        <v>#DIV/0!</v>
      </c>
      <c r="K138" s="33">
        <f t="shared" si="109"/>
        <v>0</v>
      </c>
      <c r="L138" s="33" t="e">
        <f t="shared" si="110"/>
        <v>#DIV/0!</v>
      </c>
      <c r="M138" s="33" t="e">
        <f t="shared" si="111"/>
        <v>#DIV/0!</v>
      </c>
      <c r="N138" s="33" t="e">
        <f t="shared" si="112"/>
        <v>#DIV/0!</v>
      </c>
      <c r="O138" s="32" t="e">
        <f t="shared" si="113"/>
        <v>#DIV/0!</v>
      </c>
    </row>
    <row r="139" spans="1:15" s="10" customFormat="1" ht="16.149999999999999" hidden="1" customHeight="1" x14ac:dyDescent="0.25">
      <c r="A139" s="33"/>
      <c r="B139" s="37"/>
      <c r="C139" s="30"/>
      <c r="D139" s="31"/>
      <c r="E139" s="32"/>
      <c r="F139" s="32"/>
      <c r="G139" s="32"/>
      <c r="H139" s="32"/>
      <c r="I139" s="32"/>
      <c r="J139" s="32" t="e">
        <f t="shared" si="108"/>
        <v>#DIV/0!</v>
      </c>
      <c r="K139" s="33">
        <f t="shared" si="109"/>
        <v>0</v>
      </c>
      <c r="L139" s="33" t="e">
        <f t="shared" si="110"/>
        <v>#DIV/0!</v>
      </c>
      <c r="M139" s="33" t="e">
        <f t="shared" si="111"/>
        <v>#DIV/0!</v>
      </c>
      <c r="N139" s="33" t="e">
        <f t="shared" si="112"/>
        <v>#DIV/0!</v>
      </c>
      <c r="O139" s="32" t="e">
        <f t="shared" si="113"/>
        <v>#DIV/0!</v>
      </c>
    </row>
    <row r="140" spans="1:15" s="10" customFormat="1" hidden="1" x14ac:dyDescent="0.25">
      <c r="A140" s="33"/>
      <c r="B140" s="37"/>
      <c r="C140" s="30"/>
      <c r="D140" s="34"/>
      <c r="E140" s="32"/>
      <c r="F140" s="32"/>
      <c r="G140" s="32"/>
      <c r="H140" s="32"/>
      <c r="I140" s="32"/>
      <c r="J140" s="32" t="e">
        <f t="shared" si="108"/>
        <v>#DIV/0!</v>
      </c>
      <c r="K140" s="33">
        <f t="shared" si="109"/>
        <v>0</v>
      </c>
      <c r="L140" s="33" t="e">
        <f t="shared" si="110"/>
        <v>#DIV/0!</v>
      </c>
      <c r="M140" s="33" t="e">
        <f t="shared" si="111"/>
        <v>#DIV/0!</v>
      </c>
      <c r="N140" s="33" t="e">
        <f t="shared" si="112"/>
        <v>#DIV/0!</v>
      </c>
      <c r="O140" s="32" t="e">
        <f t="shared" si="113"/>
        <v>#DIV/0!</v>
      </c>
    </row>
    <row r="141" spans="1:15" s="10" customFormat="1" hidden="1" x14ac:dyDescent="0.25">
      <c r="A141" s="33"/>
      <c r="B141" s="37"/>
      <c r="C141" s="30"/>
      <c r="D141" s="31"/>
      <c r="E141" s="32"/>
      <c r="F141" s="32"/>
      <c r="G141" s="32"/>
      <c r="H141" s="32"/>
      <c r="I141" s="32"/>
      <c r="J141" s="32" t="e">
        <f t="shared" si="108"/>
        <v>#DIV/0!</v>
      </c>
      <c r="K141" s="33">
        <f t="shared" si="109"/>
        <v>0</v>
      </c>
      <c r="L141" s="33" t="e">
        <f t="shared" si="110"/>
        <v>#DIV/0!</v>
      </c>
      <c r="M141" s="33" t="e">
        <f t="shared" si="111"/>
        <v>#DIV/0!</v>
      </c>
      <c r="N141" s="33" t="e">
        <f t="shared" si="112"/>
        <v>#DIV/0!</v>
      </c>
      <c r="O141" s="32" t="e">
        <f t="shared" si="113"/>
        <v>#DIV/0!</v>
      </c>
    </row>
    <row r="142" spans="1:15" s="10" customFormat="1" ht="15.6" hidden="1" customHeight="1" x14ac:dyDescent="0.25">
      <c r="A142" s="33"/>
      <c r="B142" s="37"/>
      <c r="C142" s="30"/>
      <c r="D142" s="31"/>
      <c r="E142" s="32"/>
      <c r="F142" s="32"/>
      <c r="G142" s="32"/>
      <c r="H142" s="32"/>
      <c r="I142" s="32"/>
      <c r="J142" s="32" t="e">
        <f t="shared" si="108"/>
        <v>#DIV/0!</v>
      </c>
      <c r="K142" s="33">
        <f t="shared" si="109"/>
        <v>0</v>
      </c>
      <c r="L142" s="33" t="e">
        <f t="shared" si="110"/>
        <v>#DIV/0!</v>
      </c>
      <c r="M142" s="33" t="e">
        <f t="shared" si="111"/>
        <v>#DIV/0!</v>
      </c>
      <c r="N142" s="33" t="e">
        <f t="shared" si="112"/>
        <v>#DIV/0!</v>
      </c>
      <c r="O142" s="32" t="e">
        <f t="shared" si="113"/>
        <v>#DIV/0!</v>
      </c>
    </row>
    <row r="143" spans="1:15" s="10" customFormat="1" hidden="1" x14ac:dyDescent="0.25">
      <c r="A143" s="33"/>
      <c r="B143" s="37"/>
      <c r="C143" s="30"/>
      <c r="D143" s="31"/>
      <c r="E143" s="32"/>
      <c r="F143" s="32"/>
      <c r="G143" s="32"/>
      <c r="H143" s="32"/>
      <c r="I143" s="32"/>
      <c r="J143" s="32" t="e">
        <f t="shared" si="108"/>
        <v>#DIV/0!</v>
      </c>
      <c r="K143" s="33">
        <f t="shared" si="109"/>
        <v>0</v>
      </c>
      <c r="L143" s="33" t="e">
        <f t="shared" si="110"/>
        <v>#DIV/0!</v>
      </c>
      <c r="M143" s="33" t="e">
        <f t="shared" si="111"/>
        <v>#DIV/0!</v>
      </c>
      <c r="N143" s="33" t="e">
        <f t="shared" si="112"/>
        <v>#DIV/0!</v>
      </c>
      <c r="O143" s="32" t="e">
        <f t="shared" si="113"/>
        <v>#DIV/0!</v>
      </c>
    </row>
    <row r="144" spans="1:15" s="10" customFormat="1" ht="15.6" hidden="1" customHeight="1" x14ac:dyDescent="0.25">
      <c r="A144" s="33"/>
      <c r="B144" s="37"/>
      <c r="C144" s="30"/>
      <c r="D144" s="31"/>
      <c r="E144" s="32"/>
      <c r="F144" s="32"/>
      <c r="G144" s="32"/>
      <c r="H144" s="32"/>
      <c r="I144" s="32"/>
      <c r="J144" s="32" t="e">
        <f t="shared" si="108"/>
        <v>#DIV/0!</v>
      </c>
      <c r="K144" s="33">
        <f t="shared" si="109"/>
        <v>0</v>
      </c>
      <c r="L144" s="33" t="e">
        <f t="shared" si="110"/>
        <v>#DIV/0!</v>
      </c>
      <c r="M144" s="33" t="e">
        <f t="shared" si="111"/>
        <v>#DIV/0!</v>
      </c>
      <c r="N144" s="33" t="e">
        <f t="shared" si="112"/>
        <v>#DIV/0!</v>
      </c>
      <c r="O144" s="32" t="e">
        <f t="shared" si="113"/>
        <v>#DIV/0!</v>
      </c>
    </row>
    <row r="145" spans="1:15" s="10" customFormat="1" ht="30" x14ac:dyDescent="0.25">
      <c r="A145" s="33"/>
      <c r="B145" s="49" t="s">
        <v>25</v>
      </c>
      <c r="C145" s="30"/>
      <c r="D145" s="31"/>
      <c r="E145" s="32">
        <v>1092837.3999999999</v>
      </c>
      <c r="F145" s="32">
        <v>1108148.6000000001</v>
      </c>
      <c r="G145" s="32">
        <v>1101254.3999999999</v>
      </c>
      <c r="H145" s="32"/>
      <c r="I145" s="32"/>
      <c r="J145" s="32">
        <f t="shared" ref="J145" si="114">AVERAGE(E145:I145)</f>
        <v>1100746.8</v>
      </c>
      <c r="K145" s="33">
        <f t="shared" ref="K145" si="115">COUNT(E145:I145)</f>
        <v>3</v>
      </c>
      <c r="L145" s="33">
        <f t="shared" ref="L145" si="116">STDEV(E145:I145)</f>
        <v>7668.2106569917196</v>
      </c>
      <c r="M145" s="33">
        <f t="shared" ref="M145" si="117">L145/J145*100</f>
        <v>0.69663710646187837</v>
      </c>
      <c r="N145" s="33" t="str">
        <f t="shared" ref="N145" si="118">IF(M145&lt;33,"ОДНОРОДНЫЕ","НЕОДНОРОДНЫЕ")</f>
        <v>ОДНОРОДНЫЕ</v>
      </c>
      <c r="O145" s="32">
        <f t="shared" ref="O145" si="119">D145*J145</f>
        <v>0</v>
      </c>
    </row>
    <row r="146" spans="1:15" s="7" customFormat="1" x14ac:dyDescent="0.25">
      <c r="A146" s="5"/>
      <c r="B146" s="5"/>
      <c r="C146" s="5"/>
      <c r="D146" s="5"/>
      <c r="E146" s="6"/>
      <c r="F146" s="6"/>
      <c r="G146" s="6"/>
      <c r="H146" s="6"/>
      <c r="I146" s="6"/>
      <c r="J146" s="6"/>
      <c r="K146" s="5"/>
      <c r="L146" s="5"/>
      <c r="M146" s="5"/>
      <c r="N146" s="5"/>
      <c r="O146" s="6"/>
    </row>
    <row r="147" spans="1:15" s="11" customFormat="1" ht="33.6" customHeight="1" x14ac:dyDescent="0.25">
      <c r="A147" s="16" t="s">
        <v>26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s="11" customFormat="1" ht="33.6" customHeight="1" x14ac:dyDescent="0.25">
      <c r="A148" s="16" t="s">
        <v>24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s="7" customForma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s="11" customFormat="1" ht="33.6" customHeight="1" x14ac:dyDescent="0.25">
      <c r="A150" s="14" t="s">
        <v>89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</sheetData>
  <mergeCells count="17">
    <mergeCell ref="C18:D18"/>
    <mergeCell ref="A150:O150"/>
    <mergeCell ref="L12:M12"/>
    <mergeCell ref="B14:N14"/>
    <mergeCell ref="A147:O147"/>
    <mergeCell ref="A148:O148"/>
    <mergeCell ref="A149:O149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35 N37:N40 N55:N56 N43:N53 N58:N69 N71:N72 N74:N87 N89:N95 N97:N112 N114:N134 N137:N143 N145">
    <cfRule type="containsText" dxfId="83" priority="94" operator="containsText" text="НЕ">
      <formula>NOT(ISERROR(SEARCH("НЕ",N20)))</formula>
    </cfRule>
    <cfRule type="containsText" dxfId="82" priority="95" operator="containsText" text="ОДНОРОДНЫЕ">
      <formula>NOT(ISERROR(SEARCH("ОДНОРОДНЫЕ",N20)))</formula>
    </cfRule>
    <cfRule type="containsText" dxfId="81" priority="96" operator="containsText" text="НЕОДНОРОДНЫЕ">
      <formula>NOT(ISERROR(SEARCH("НЕОДНОРОДНЫЕ",N20)))</formula>
    </cfRule>
  </conditionalFormatting>
  <conditionalFormatting sqref="N20:N35 N37:N40 N55:N56 N43:N53 N58:N69 N71:N72 N74:N87 N89:N95 N97:N112 N114:N134 N137:N143 N145">
    <cfRule type="containsText" dxfId="80" priority="91" operator="containsText" text="НЕОДНОРОДНЫЕ">
      <formula>NOT(ISERROR(SEARCH("НЕОДНОРОДНЫЕ",N20)))</formula>
    </cfRule>
    <cfRule type="containsText" dxfId="79" priority="92" operator="containsText" text="ОДНОРОДНЫЕ">
      <formula>NOT(ISERROR(SEARCH("ОДНОРОДНЫЕ",N20)))</formula>
    </cfRule>
    <cfRule type="containsText" dxfId="78" priority="93" operator="containsText" text="НЕОДНОРОДНЫЕ">
      <formula>NOT(ISERROR(SEARCH("НЕОДНОРОДНЫЕ",N20)))</formula>
    </cfRule>
  </conditionalFormatting>
  <conditionalFormatting sqref="N36">
    <cfRule type="containsText" dxfId="77" priority="82" operator="containsText" text="НЕ">
      <formula>NOT(ISERROR(SEARCH("НЕ",N36)))</formula>
    </cfRule>
    <cfRule type="containsText" dxfId="76" priority="83" operator="containsText" text="ОДНОРОДНЫЕ">
      <formula>NOT(ISERROR(SEARCH("ОДНОРОДНЫЕ",N36)))</formula>
    </cfRule>
    <cfRule type="containsText" dxfId="75" priority="84" operator="containsText" text="НЕОДНОРОДНЫЕ">
      <formula>NOT(ISERROR(SEARCH("НЕОДНОРОДНЫЕ",N36)))</formula>
    </cfRule>
  </conditionalFormatting>
  <conditionalFormatting sqref="N36">
    <cfRule type="containsText" dxfId="74" priority="79" operator="containsText" text="НЕОДНОРОДНЫЕ">
      <formula>NOT(ISERROR(SEARCH("НЕОДНОРОДНЫЕ",N36)))</formula>
    </cfRule>
    <cfRule type="containsText" dxfId="73" priority="80" operator="containsText" text="ОДНОРОДНЫЕ">
      <formula>NOT(ISERROR(SEARCH("ОДНОРОДНЫЕ",N36)))</formula>
    </cfRule>
    <cfRule type="containsText" dxfId="72" priority="81" operator="containsText" text="НЕОДНОРОДНЫЕ">
      <formula>NOT(ISERROR(SEARCH("НЕОДНОРОДНЫЕ",N36)))</formula>
    </cfRule>
  </conditionalFormatting>
  <conditionalFormatting sqref="N41">
    <cfRule type="containsText" dxfId="71" priority="76" operator="containsText" text="НЕ">
      <formula>NOT(ISERROR(SEARCH("НЕ",N41)))</formula>
    </cfRule>
    <cfRule type="containsText" dxfId="70" priority="77" operator="containsText" text="ОДНОРОДНЫЕ">
      <formula>NOT(ISERROR(SEARCH("ОДНОРОДНЫЕ",N41)))</formula>
    </cfRule>
    <cfRule type="containsText" dxfId="69" priority="78" operator="containsText" text="НЕОДНОРОДНЫЕ">
      <formula>NOT(ISERROR(SEARCH("НЕОДНОРОДНЫЕ",N41)))</formula>
    </cfRule>
  </conditionalFormatting>
  <conditionalFormatting sqref="N41">
    <cfRule type="containsText" dxfId="68" priority="73" operator="containsText" text="НЕОДНОРОДНЫЕ">
      <formula>NOT(ISERROR(SEARCH("НЕОДНОРОДНЫЕ",N41)))</formula>
    </cfRule>
    <cfRule type="containsText" dxfId="67" priority="74" operator="containsText" text="ОДНОРОДНЫЕ">
      <formula>NOT(ISERROR(SEARCH("ОДНОРОДНЫЕ",N41)))</formula>
    </cfRule>
    <cfRule type="containsText" dxfId="66" priority="75" operator="containsText" text="НЕОДНОРОДНЫЕ">
      <formula>NOT(ISERROR(SEARCH("НЕОДНОРОДНЫЕ",N41)))</formula>
    </cfRule>
  </conditionalFormatting>
  <conditionalFormatting sqref="N54">
    <cfRule type="containsText" dxfId="65" priority="70" operator="containsText" text="НЕ">
      <formula>NOT(ISERROR(SEARCH("НЕ",N54)))</formula>
    </cfRule>
    <cfRule type="containsText" dxfId="64" priority="71" operator="containsText" text="ОДНОРОДНЫЕ">
      <formula>NOT(ISERROR(SEARCH("ОДНОРОДНЫЕ",N54)))</formula>
    </cfRule>
    <cfRule type="containsText" dxfId="63" priority="72" operator="containsText" text="НЕОДНОРОДНЫЕ">
      <formula>NOT(ISERROR(SEARCH("НЕОДНОРОДНЫЕ",N54)))</formula>
    </cfRule>
  </conditionalFormatting>
  <conditionalFormatting sqref="N54">
    <cfRule type="containsText" dxfId="62" priority="67" operator="containsText" text="НЕОДНОРОДНЫЕ">
      <formula>NOT(ISERROR(SEARCH("НЕОДНОРОДНЫЕ",N54)))</formula>
    </cfRule>
    <cfRule type="containsText" dxfId="61" priority="68" operator="containsText" text="ОДНОРОДНЫЕ">
      <formula>NOT(ISERROR(SEARCH("ОДНОРОДНЫЕ",N54)))</formula>
    </cfRule>
    <cfRule type="containsText" dxfId="60" priority="69" operator="containsText" text="НЕОДНОРОДНЫЕ">
      <formula>NOT(ISERROR(SEARCH("НЕОДНОРОДНЫЕ",N54)))</formula>
    </cfRule>
  </conditionalFormatting>
  <conditionalFormatting sqref="N57">
    <cfRule type="containsText" dxfId="59" priority="64" operator="containsText" text="НЕ">
      <formula>NOT(ISERROR(SEARCH("НЕ",N57)))</formula>
    </cfRule>
    <cfRule type="containsText" dxfId="58" priority="65" operator="containsText" text="ОДНОРОДНЫЕ">
      <formula>NOT(ISERROR(SEARCH("ОДНОРОДНЫЕ",N57)))</formula>
    </cfRule>
    <cfRule type="containsText" dxfId="57" priority="66" operator="containsText" text="НЕОДНОРОДНЫЕ">
      <formula>NOT(ISERROR(SEARCH("НЕОДНОРОДНЫЕ",N57)))</formula>
    </cfRule>
  </conditionalFormatting>
  <conditionalFormatting sqref="N57">
    <cfRule type="containsText" dxfId="56" priority="61" operator="containsText" text="НЕОДНОРОДНЫЕ">
      <formula>NOT(ISERROR(SEARCH("НЕОДНОРОДНЫЕ",N57)))</formula>
    </cfRule>
    <cfRule type="containsText" dxfId="55" priority="62" operator="containsText" text="ОДНОРОДНЫЕ">
      <formula>NOT(ISERROR(SEARCH("ОДНОРОДНЫЕ",N57)))</formula>
    </cfRule>
    <cfRule type="containsText" dxfId="54" priority="63" operator="containsText" text="НЕОДНОРОДНЫЕ">
      <formula>NOT(ISERROR(SEARCH("НЕОДНОРОДНЫЕ",N57)))</formula>
    </cfRule>
  </conditionalFormatting>
  <conditionalFormatting sqref="N70">
    <cfRule type="containsText" dxfId="53" priority="58" operator="containsText" text="НЕ">
      <formula>NOT(ISERROR(SEARCH("НЕ",N70)))</formula>
    </cfRule>
    <cfRule type="containsText" dxfId="52" priority="59" operator="containsText" text="ОДНОРОДНЫЕ">
      <formula>NOT(ISERROR(SEARCH("ОДНОРОДНЫЕ",N70)))</formula>
    </cfRule>
    <cfRule type="containsText" dxfId="51" priority="60" operator="containsText" text="НЕОДНОРОДНЫЕ">
      <formula>NOT(ISERROR(SEARCH("НЕОДНОРОДНЫЕ",N70)))</formula>
    </cfRule>
  </conditionalFormatting>
  <conditionalFormatting sqref="N70">
    <cfRule type="containsText" dxfId="50" priority="55" operator="containsText" text="НЕОДНОРОДНЫЕ">
      <formula>NOT(ISERROR(SEARCH("НЕОДНОРОДНЫЕ",N70)))</formula>
    </cfRule>
    <cfRule type="containsText" dxfId="49" priority="56" operator="containsText" text="ОДНОРОДНЫЕ">
      <formula>NOT(ISERROR(SEARCH("ОДНОРОДНЫЕ",N70)))</formula>
    </cfRule>
    <cfRule type="containsText" dxfId="48" priority="57" operator="containsText" text="НЕОДНОРОДНЫЕ">
      <formula>NOT(ISERROR(SEARCH("НЕОДНОРОДНЫЕ",N70)))</formula>
    </cfRule>
  </conditionalFormatting>
  <conditionalFormatting sqref="N73">
    <cfRule type="containsText" dxfId="47" priority="52" operator="containsText" text="НЕ">
      <formula>NOT(ISERROR(SEARCH("НЕ",N73)))</formula>
    </cfRule>
    <cfRule type="containsText" dxfId="46" priority="53" operator="containsText" text="ОДНОРОДНЫЕ">
      <formula>NOT(ISERROR(SEARCH("ОДНОРОДНЫЕ",N73)))</formula>
    </cfRule>
    <cfRule type="containsText" dxfId="45" priority="54" operator="containsText" text="НЕОДНОРОДНЫЕ">
      <formula>NOT(ISERROR(SEARCH("НЕОДНОРОДНЫЕ",N73)))</formula>
    </cfRule>
  </conditionalFormatting>
  <conditionalFormatting sqref="N73">
    <cfRule type="containsText" dxfId="44" priority="49" operator="containsText" text="НЕОДНОРОДНЫЕ">
      <formula>NOT(ISERROR(SEARCH("НЕОДНОРОДНЫЕ",N73)))</formula>
    </cfRule>
    <cfRule type="containsText" dxfId="43" priority="50" operator="containsText" text="ОДНОРОДНЫЕ">
      <formula>NOT(ISERROR(SEARCH("ОДНОРОДНЫЕ",N73)))</formula>
    </cfRule>
    <cfRule type="containsText" dxfId="42" priority="51" operator="containsText" text="НЕОДНОРОДНЫЕ">
      <formula>NOT(ISERROR(SEARCH("НЕОДНОРОДНЫЕ",N73)))</formula>
    </cfRule>
  </conditionalFormatting>
  <conditionalFormatting sqref="N88">
    <cfRule type="containsText" dxfId="41" priority="46" operator="containsText" text="НЕ">
      <formula>NOT(ISERROR(SEARCH("НЕ",N88)))</formula>
    </cfRule>
    <cfRule type="containsText" dxfId="40" priority="47" operator="containsText" text="ОДНОРОДНЫЕ">
      <formula>NOT(ISERROR(SEARCH("ОДНОРОДНЫЕ",N88)))</formula>
    </cfRule>
    <cfRule type="containsText" dxfId="39" priority="48" operator="containsText" text="НЕОДНОРОДНЫЕ">
      <formula>NOT(ISERROR(SEARCH("НЕОДНОРОДНЫЕ",N88)))</formula>
    </cfRule>
  </conditionalFormatting>
  <conditionalFormatting sqref="N88">
    <cfRule type="containsText" dxfId="38" priority="43" operator="containsText" text="НЕОДНОРОДНЫЕ">
      <formula>NOT(ISERROR(SEARCH("НЕОДНОРОДНЫЕ",N88)))</formula>
    </cfRule>
    <cfRule type="containsText" dxfId="37" priority="44" operator="containsText" text="ОДНОРОДНЫЕ">
      <formula>NOT(ISERROR(SEARCH("ОДНОРОДНЫЕ",N88)))</formula>
    </cfRule>
    <cfRule type="containsText" dxfId="36" priority="45" operator="containsText" text="НЕОДНОРОДНЫЕ">
      <formula>NOT(ISERROR(SEARCH("НЕОДНОРОДНЫЕ",N88)))</formula>
    </cfRule>
  </conditionalFormatting>
  <conditionalFormatting sqref="N96">
    <cfRule type="containsText" dxfId="35" priority="40" operator="containsText" text="НЕ">
      <formula>NOT(ISERROR(SEARCH("НЕ",N96)))</formula>
    </cfRule>
    <cfRule type="containsText" dxfId="34" priority="41" operator="containsText" text="ОДНОРОДНЫЕ">
      <formula>NOT(ISERROR(SEARCH("ОДНОРОДНЫЕ",N96)))</formula>
    </cfRule>
    <cfRule type="containsText" dxfId="33" priority="42" operator="containsText" text="НЕОДНОРОДНЫЕ">
      <formula>NOT(ISERROR(SEARCH("НЕОДНОРОДНЫЕ",N96)))</formula>
    </cfRule>
  </conditionalFormatting>
  <conditionalFormatting sqref="N96">
    <cfRule type="containsText" dxfId="32" priority="37" operator="containsText" text="НЕОДНОРОДНЫЕ">
      <formula>NOT(ISERROR(SEARCH("НЕОДНОРОДНЫЕ",N96)))</formula>
    </cfRule>
    <cfRule type="containsText" dxfId="31" priority="38" operator="containsText" text="ОДНОРОДНЫЕ">
      <formula>NOT(ISERROR(SEARCH("ОДНОРОДНЫЕ",N96)))</formula>
    </cfRule>
    <cfRule type="containsText" dxfId="30" priority="39" operator="containsText" text="НЕОДНОРОДНЫЕ">
      <formula>NOT(ISERROR(SEARCH("НЕОДНОРОДНЫЕ",N96)))</formula>
    </cfRule>
  </conditionalFormatting>
  <conditionalFormatting sqref="N113">
    <cfRule type="containsText" dxfId="29" priority="28" operator="containsText" text="НЕ">
      <formula>NOT(ISERROR(SEARCH("НЕ",N113)))</formula>
    </cfRule>
    <cfRule type="containsText" dxfId="28" priority="29" operator="containsText" text="ОДНОРОДНЫЕ">
      <formula>NOT(ISERROR(SEARCH("ОДНОРОДНЫЕ",N113)))</formula>
    </cfRule>
    <cfRule type="containsText" dxfId="27" priority="30" operator="containsText" text="НЕОДНОРОДНЫЕ">
      <formula>NOT(ISERROR(SEARCH("НЕОДНОРОДНЫЕ",N113)))</formula>
    </cfRule>
  </conditionalFormatting>
  <conditionalFormatting sqref="N113">
    <cfRule type="containsText" dxfId="26" priority="25" operator="containsText" text="НЕОДНОРОДНЫЕ">
      <formula>NOT(ISERROR(SEARCH("НЕОДНОРОДНЫЕ",N113)))</formula>
    </cfRule>
    <cfRule type="containsText" dxfId="25" priority="26" operator="containsText" text="ОДНОРОДНЫЕ">
      <formula>NOT(ISERROR(SEARCH("ОДНОРОДНЫЕ",N113)))</formula>
    </cfRule>
    <cfRule type="containsText" dxfId="24" priority="27" operator="containsText" text="НЕОДНОРОДНЫЕ">
      <formula>NOT(ISERROR(SEARCH("НЕОДНОРОДНЫЕ",N113)))</formula>
    </cfRule>
  </conditionalFormatting>
  <conditionalFormatting sqref="N136">
    <cfRule type="containsText" dxfId="23" priority="22" operator="containsText" text="НЕ">
      <formula>NOT(ISERROR(SEARCH("НЕ",N136)))</formula>
    </cfRule>
    <cfRule type="containsText" dxfId="22" priority="23" operator="containsText" text="ОДНОРОДНЫЕ">
      <formula>NOT(ISERROR(SEARCH("ОДНОРОДНЫЕ",N136)))</formula>
    </cfRule>
    <cfRule type="containsText" dxfId="21" priority="24" operator="containsText" text="НЕОДНОРОДНЫЕ">
      <formula>NOT(ISERROR(SEARCH("НЕОДНОРОДНЫЕ",N136)))</formula>
    </cfRule>
  </conditionalFormatting>
  <conditionalFormatting sqref="N136">
    <cfRule type="containsText" dxfId="20" priority="19" operator="containsText" text="НЕОДНОРОДНЫЕ">
      <formula>NOT(ISERROR(SEARCH("НЕОДНОРОДНЫЕ",N136)))</formula>
    </cfRule>
    <cfRule type="containsText" dxfId="19" priority="20" operator="containsText" text="ОДНОРОДНЫЕ">
      <formula>NOT(ISERROR(SEARCH("ОДНОРОДНЫЕ",N136)))</formula>
    </cfRule>
    <cfRule type="containsText" dxfId="18" priority="21" operator="containsText" text="НЕОДНОРОДНЫЕ">
      <formula>NOT(ISERROR(SEARCH("НЕОДНОРОДНЫЕ",N136)))</formula>
    </cfRule>
  </conditionalFormatting>
  <conditionalFormatting sqref="N135">
    <cfRule type="containsText" dxfId="17" priority="16" operator="containsText" text="НЕ">
      <formula>NOT(ISERROR(SEARCH("НЕ",N135)))</formula>
    </cfRule>
    <cfRule type="containsText" dxfId="16" priority="17" operator="containsText" text="ОДНОРОДНЫЕ">
      <formula>NOT(ISERROR(SEARCH("ОДНОРОДНЫЕ",N135)))</formula>
    </cfRule>
    <cfRule type="containsText" dxfId="15" priority="18" operator="containsText" text="НЕОДНОРОДНЫЕ">
      <formula>NOT(ISERROR(SEARCH("НЕОДНОРОДНЫЕ",N135)))</formula>
    </cfRule>
  </conditionalFormatting>
  <conditionalFormatting sqref="N135">
    <cfRule type="containsText" dxfId="14" priority="13" operator="containsText" text="НЕОДНОРОДНЫЕ">
      <formula>NOT(ISERROR(SEARCH("НЕОДНОРОДНЫЕ",N135)))</formula>
    </cfRule>
    <cfRule type="containsText" dxfId="13" priority="14" operator="containsText" text="ОДНОРОДНЫЕ">
      <formula>NOT(ISERROR(SEARCH("ОДНОРОДНЫЕ",N135)))</formula>
    </cfRule>
    <cfRule type="containsText" dxfId="12" priority="15" operator="containsText" text="НЕОДНОРОДНЫЕ">
      <formula>NOT(ISERROR(SEARCH("НЕОДНОРОДНЫЕ",N135)))</formula>
    </cfRule>
  </conditionalFormatting>
  <conditionalFormatting sqref="N144">
    <cfRule type="containsText" dxfId="11" priority="10" operator="containsText" text="НЕ">
      <formula>NOT(ISERROR(SEARCH("НЕ",N144)))</formula>
    </cfRule>
    <cfRule type="containsText" dxfId="10" priority="11" operator="containsText" text="ОДНОРОДНЫЕ">
      <formula>NOT(ISERROR(SEARCH("ОДНОРОДНЫЕ",N144)))</formula>
    </cfRule>
    <cfRule type="containsText" dxfId="9" priority="12" operator="containsText" text="НЕОДНОРОДНЫЕ">
      <formula>NOT(ISERROR(SEARCH("НЕОДНОРОДНЫЕ",N144)))</formula>
    </cfRule>
  </conditionalFormatting>
  <conditionalFormatting sqref="N144">
    <cfRule type="containsText" dxfId="8" priority="7" operator="containsText" text="НЕОДНОРОДНЫЕ">
      <formula>NOT(ISERROR(SEARCH("НЕОДНОРОДНЫЕ",N144)))</formula>
    </cfRule>
    <cfRule type="containsText" dxfId="7" priority="8" operator="containsText" text="ОДНОРОДНЫЕ">
      <formula>NOT(ISERROR(SEARCH("ОДНОРОДНЫЕ",N144)))</formula>
    </cfRule>
    <cfRule type="containsText" dxfId="6" priority="9" operator="containsText" text="НЕОДНОРОДНЫЕ">
      <formula>NOT(ISERROR(SEARCH("НЕОДНОРОДНЫЕ",N144)))</formula>
    </cfRule>
  </conditionalFormatting>
  <conditionalFormatting sqref="N42">
    <cfRule type="containsText" dxfId="5" priority="4" operator="containsText" text="НЕ">
      <formula>NOT(ISERROR(SEARCH("НЕ",N42)))</formula>
    </cfRule>
    <cfRule type="containsText" dxfId="4" priority="5" operator="containsText" text="ОДНОРОДНЫЕ">
      <formula>NOT(ISERROR(SEARCH("ОДНОРОДНЫЕ",N42)))</formula>
    </cfRule>
    <cfRule type="containsText" dxfId="3" priority="6" operator="containsText" text="НЕОДНОРОДНЫЕ">
      <formula>NOT(ISERROR(SEARCH("НЕОДНОРОДНЫЕ",N42)))</formula>
    </cfRule>
  </conditionalFormatting>
  <conditionalFormatting sqref="N42">
    <cfRule type="containsText" dxfId="2" priority="1" operator="containsText" text="НЕОДНОРОДНЫЕ">
      <formula>NOT(ISERROR(SEARCH("НЕОДНОРОДНЫЕ",N42)))</formula>
    </cfRule>
    <cfRule type="containsText" dxfId="1" priority="2" operator="containsText" text="ОДНОРОДНЫЕ">
      <formula>NOT(ISERROR(SEARCH("ОДНОРОДНЫЕ",N42)))</formula>
    </cfRule>
    <cfRule type="containsText" dxfId="0" priority="3" operator="containsText" text="НЕОДНОРОДНЫЕ">
      <formula>NOT(ISERROR(SEARCH("НЕОДНОРОДНЫЕ",N42)))</formula>
    </cfRule>
  </conditionalFormatting>
  <pageMargins left="0.31496062992125984" right="0.19685039370078741" top="0.35433070866141736" bottom="0.35433070866141736" header="0.11811023622047245" footer="0.11811023622047245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2022-11-29T04:10:59Z</dcterms:modified>
</cp:coreProperties>
</file>