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785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3" i="1" l="1"/>
  <c r="F23" i="1"/>
  <c r="E23" i="1"/>
  <c r="L22" i="1"/>
  <c r="K22" i="1"/>
  <c r="L21" i="1"/>
  <c r="K21" i="1"/>
  <c r="L19" i="1"/>
  <c r="K19" i="1"/>
  <c r="J22" i="1"/>
  <c r="J21" i="1"/>
  <c r="O21" i="1" s="1"/>
  <c r="J19" i="1"/>
  <c r="L23" i="1" l="1"/>
  <c r="J23" i="1"/>
  <c r="O23" i="1" s="1"/>
  <c r="K23" i="1"/>
  <c r="M22" i="1"/>
  <c r="N22" i="1" s="1"/>
  <c r="K20" i="1"/>
  <c r="L20" i="1"/>
  <c r="J20" i="1"/>
  <c r="O20" i="1" s="1"/>
  <c r="M19" i="1"/>
  <c r="N19" i="1" s="1"/>
  <c r="M21" i="1"/>
  <c r="N21" i="1" s="1"/>
  <c r="O22" i="1"/>
  <c r="O19" i="1"/>
  <c r="C16" i="1" l="1"/>
  <c r="M23" i="1"/>
  <c r="N23" i="1" s="1"/>
  <c r="M20" i="1"/>
  <c r="N20" i="1" s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<sst xmlns="http://schemas.openxmlformats.org/spreadsheetml/2006/main" count="42" uniqueCount="38">
  <si>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</si>
  <si>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</si>
  <si>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</si>
  <si>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</si>
  <si>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</si>
  <si>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</si>
  <si>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</si>
  <si>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</si>
  <si>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</si>
  <si>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</si>
  <si>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</si>
  <si>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</si>
  <si>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</si>
  <si>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</si>
  <si>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</si>
  <si>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</si>
  <si>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</si>
  <si>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</si>
  <si>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</si>
  <si>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</si>
  <si>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</si>
  <si>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</si>
  <si>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</si>
  <si>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</si>
  <si>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</si>
  <si>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</si>
  <si>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</si>
  <si>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</si>
  <si>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</si>
  <si>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</t>
  </si>
  <si>
    <t>мес.</t>
  </si>
  <si>
    <t>КП вх.5833-10/22 от 25.10.2022</t>
  </si>
  <si>
    <t>№ 238-22</t>
  </si>
  <si>
    <t>на оказание услуг по организации передачи речевой информации по технологии SIP путем запроса котировок</t>
  </si>
  <si>
    <t>Оказание услуг по организации передачи речевой информации по технологии SIP</t>
  </si>
  <si>
    <t>Исходя из имеющегося у Заказчика объёма финансового обеспечения для осуществления закупки НМЦД устанавливается в размере 1 147 392 (один миллион сто сорок семь тысяч триста девяносто два) рубля 00 копеек.</t>
  </si>
  <si>
    <t>КП вх.5630-10/22 от 25.10.2022</t>
  </si>
  <si>
    <t>КП вх.5828-10/22 от 25.10.2022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</si>
</sst>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0" fontId="3" fillId="0" borderId="0" xfId="0" applyFont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zoomScale="85" zoomScaleNormal="85" zoomScalePageLayoutView="70" workbookViewId="0">
      <selection activeCell="A28" sqref="A28:O28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7" width="17.2851562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9"/>
      <c r="B1" s="9"/>
      <c r="C1" s="9"/>
      <c r="D1" s="9"/>
      <c r="E1" s="4"/>
      <c r="F1" s="4"/>
      <c r="G1" s="4"/>
      <c r="H1" s="4"/>
      <c r="I1" s="4"/>
      <c r="J1" s="4"/>
      <c r="K1" s="9"/>
      <c r="L1" s="9"/>
      <c r="M1" s="9"/>
      <c r="N1" s="9"/>
      <c r="O1" s="18" t="s">
        <v>27</v>
      </c>
    </row>
    <row r="2" spans="1:15" x14ac:dyDescent="0.25">
      <c r="A2" s="9"/>
      <c r="B2" s="9"/>
      <c r="C2" s="9"/>
      <c r="D2" s="9"/>
      <c r="E2" s="4"/>
      <c r="F2" s="4"/>
      <c r="G2" s="4"/>
      <c r="H2" s="4"/>
      <c r="I2" s="4"/>
      <c r="J2" s="4"/>
      <c r="K2" s="9"/>
      <c r="L2" s="9"/>
      <c r="M2" s="9"/>
      <c r="N2" s="9"/>
      <c r="O2" s="18" t="s">
        <v>28</v>
      </c>
    </row>
    <row r="3" spans="1:15" x14ac:dyDescent="0.25">
      <c r="A3" s="9"/>
      <c r="B3" s="9"/>
      <c r="C3" s="9"/>
      <c r="D3" s="9"/>
      <c r="E3" s="4"/>
      <c r="F3" s="4"/>
      <c r="G3" s="4"/>
      <c r="H3" s="4"/>
      <c r="I3" s="4"/>
      <c r="J3" s="4"/>
      <c r="K3" s="9"/>
      <c r="L3" s="9"/>
      <c r="M3" s="9"/>
      <c r="N3" s="9"/>
      <c r="O3" s="18" t="s">
        <v>33</v>
      </c>
    </row>
    <row r="4" spans="1:15" x14ac:dyDescent="0.25">
      <c r="A4" s="9"/>
      <c r="B4" s="9"/>
      <c r="C4" s="9"/>
      <c r="D4" s="9"/>
      <c r="E4" s="4"/>
      <c r="F4" s="4"/>
      <c r="G4" s="4"/>
      <c r="H4" s="4"/>
      <c r="I4" s="4"/>
      <c r="J4" s="4"/>
      <c r="K4" s="9"/>
      <c r="L4" s="9"/>
      <c r="M4" s="9"/>
      <c r="N4" s="9"/>
      <c r="O4" s="18" t="s">
        <v>29</v>
      </c>
    </row>
    <row r="5" spans="1:15" hidden="1" x14ac:dyDescent="0.25">
      <c r="A5" s="9"/>
      <c r="B5" s="9"/>
      <c r="C5" s="9"/>
      <c r="D5" s="9"/>
      <c r="E5" s="4"/>
      <c r="F5" s="4"/>
      <c r="G5" s="4"/>
      <c r="H5" s="4"/>
      <c r="I5" s="4"/>
      <c r="J5" s="4"/>
      <c r="K5" s="9"/>
      <c r="L5" s="9"/>
      <c r="M5" s="9"/>
      <c r="N5" s="9"/>
      <c r="O5" s="18"/>
    </row>
    <row r="6" spans="1:15" x14ac:dyDescent="0.25">
      <c r="A6" s="9"/>
      <c r="B6" s="9"/>
      <c r="C6" s="9"/>
      <c r="D6" s="9"/>
      <c r="E6" s="4"/>
      <c r="F6" s="4"/>
      <c r="G6" s="4"/>
      <c r="H6" s="4"/>
      <c r="I6" s="4"/>
      <c r="J6" s="4"/>
      <c r="K6" s="9"/>
      <c r="L6" s="9"/>
      <c r="M6" s="9"/>
      <c r="N6" s="9"/>
      <c r="O6" s="18" t="s">
        <v>32</v>
      </c>
    </row>
    <row r="7" spans="1:15" s="6" customFormat="1" x14ac:dyDescent="0.25">
      <c r="A7" s="9"/>
      <c r="B7" s="9"/>
      <c r="C7" s="9"/>
      <c r="D7" s="9"/>
      <c r="E7" s="4"/>
      <c r="F7" s="4"/>
      <c r="G7" s="4"/>
      <c r="H7" s="4"/>
      <c r="I7" s="4"/>
      <c r="J7" s="4"/>
      <c r="K7" s="9"/>
      <c r="L7" s="9"/>
      <c r="M7" s="9"/>
      <c r="N7" s="9"/>
      <c r="O7" s="7" t="s">
        <v>16</v>
      </c>
    </row>
    <row r="8" spans="1:15" s="6" customFormat="1" x14ac:dyDescent="0.25">
      <c r="A8" s="9"/>
      <c r="B8" s="9"/>
      <c r="C8" s="9"/>
      <c r="D8" s="9"/>
      <c r="E8" s="4"/>
      <c r="F8" s="4"/>
      <c r="G8" s="4"/>
      <c r="H8" s="4"/>
      <c r="I8" s="4"/>
      <c r="J8" s="4"/>
      <c r="K8" s="9"/>
      <c r="L8" s="9"/>
      <c r="M8" s="9"/>
      <c r="N8" s="9"/>
      <c r="O8" s="8" t="s">
        <v>21</v>
      </c>
    </row>
    <row r="9" spans="1:15" s="6" customFormat="1" x14ac:dyDescent="0.25">
      <c r="A9" s="9"/>
      <c r="B9" s="9"/>
      <c r="C9" s="9"/>
      <c r="D9" s="9"/>
      <c r="E9" s="4"/>
      <c r="F9" s="4"/>
      <c r="G9" s="4"/>
      <c r="H9" s="4"/>
      <c r="I9" s="4"/>
      <c r="J9" s="4"/>
      <c r="K9" s="9"/>
      <c r="L9" s="9"/>
      <c r="M9" s="9"/>
      <c r="N9" s="9"/>
      <c r="O9" s="8" t="s">
        <v>17</v>
      </c>
    </row>
    <row r="10" spans="1:15" s="6" customFormat="1" x14ac:dyDescent="0.25">
      <c r="A10" s="9"/>
      <c r="B10" s="9"/>
      <c r="C10" s="9"/>
      <c r="D10" s="9"/>
      <c r="E10" s="4"/>
      <c r="F10" s="4"/>
      <c r="G10" s="4"/>
      <c r="H10" s="4"/>
      <c r="I10" s="4"/>
      <c r="J10" s="4"/>
      <c r="K10" s="9"/>
      <c r="L10" s="9"/>
      <c r="M10" s="9"/>
      <c r="N10" s="9"/>
      <c r="O10" s="4"/>
    </row>
    <row r="11" spans="1:15" s="6" customFormat="1" ht="28.9" customHeight="1" x14ac:dyDescent="0.25">
      <c r="A11" s="9"/>
      <c r="B11" s="9"/>
      <c r="C11" s="9"/>
      <c r="D11" s="9"/>
      <c r="E11" s="4"/>
      <c r="F11" s="4"/>
      <c r="G11" s="4"/>
      <c r="H11" s="4"/>
      <c r="I11" s="4"/>
      <c r="J11" s="4"/>
      <c r="K11" s="9"/>
      <c r="L11" s="21" t="s">
        <v>20</v>
      </c>
      <c r="M11" s="21"/>
      <c r="N11" s="9"/>
      <c r="O11" s="4" t="s">
        <v>18</v>
      </c>
    </row>
    <row r="12" spans="1:15" x14ac:dyDescent="0.25">
      <c r="A12" s="9"/>
      <c r="B12" s="9"/>
      <c r="C12" s="9"/>
      <c r="D12" s="9"/>
      <c r="E12" s="4"/>
      <c r="F12" s="4"/>
      <c r="G12" s="4"/>
      <c r="H12" s="4"/>
      <c r="I12" s="4"/>
      <c r="J12" s="4"/>
      <c r="K12" s="9"/>
      <c r="L12" s="9"/>
      <c r="M12" s="9"/>
      <c r="N12" s="9"/>
      <c r="O12" s="4"/>
    </row>
    <row r="13" spans="1:15" x14ac:dyDescent="0.25">
      <c r="A13" s="9"/>
      <c r="B13" s="21" t="s">
        <v>19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4"/>
    </row>
    <row r="14" spans="1:15" hidden="1" x14ac:dyDescent="0.25">
      <c r="A14" s="9"/>
      <c r="B14" s="9"/>
      <c r="C14" s="9"/>
      <c r="D14" s="9"/>
      <c r="E14" s="4"/>
      <c r="F14" s="4"/>
      <c r="G14" s="4"/>
      <c r="H14" s="4"/>
      <c r="I14" s="4"/>
      <c r="J14" s="4"/>
      <c r="K14" s="9"/>
      <c r="L14" s="9"/>
      <c r="M14" s="9"/>
      <c r="N14" s="9"/>
      <c r="O14" s="4"/>
    </row>
    <row r="15" spans="1:15" x14ac:dyDescent="0.25">
      <c r="A15" s="9"/>
      <c r="B15" s="9"/>
      <c r="C15" s="9"/>
      <c r="D15" s="9"/>
      <c r="E15" s="4"/>
      <c r="F15" s="4"/>
      <c r="G15" s="4"/>
      <c r="H15" s="4"/>
      <c r="I15" s="4"/>
      <c r="J15" s="4"/>
      <c r="K15" s="9"/>
      <c r="L15" s="9"/>
      <c r="M15" s="9"/>
      <c r="N15" s="9"/>
      <c r="O15" s="4"/>
    </row>
    <row r="16" spans="1:15" s="5" customFormat="1" ht="42.6" customHeight="1" x14ac:dyDescent="0.25">
      <c r="A16" s="25" t="s">
        <v>14</v>
      </c>
      <c r="B16" s="26"/>
      <c r="C16" s="27">
        <f>SUMIF(O19:O23,"&gt;0")</f>
        <v>1149768</v>
      </c>
      <c r="D16" s="26"/>
      <c r="E16" s="11" t="s">
        <v>36</v>
      </c>
      <c r="F16" s="11" t="s">
        <v>31</v>
      </c>
      <c r="G16" s="11" t="s">
        <v>37</v>
      </c>
      <c r="H16" s="11"/>
      <c r="I16" s="11"/>
      <c r="J16" s="12"/>
      <c r="K16" s="13"/>
      <c r="L16" s="13"/>
      <c r="M16" s="13"/>
      <c r="N16" s="13"/>
      <c r="O16" s="12"/>
    </row>
    <row r="17" spans="1:15" s="5" customFormat="1" ht="30" customHeight="1" x14ac:dyDescent="0.25">
      <c r="A17" s="30" t="s">
        <v>0</v>
      </c>
      <c r="B17" s="30" t="s">
        <v>1</v>
      </c>
      <c r="C17" s="30" t="s">
        <v>2</v>
      </c>
      <c r="D17" s="30"/>
      <c r="E17" s="12" t="s">
        <v>5</v>
      </c>
      <c r="F17" s="12" t="s">
        <v>7</v>
      </c>
      <c r="G17" s="12" t="s">
        <v>8</v>
      </c>
      <c r="H17" s="12" t="s">
        <v>22</v>
      </c>
      <c r="I17" s="12" t="s">
        <v>23</v>
      </c>
      <c r="J17" s="28" t="s">
        <v>15</v>
      </c>
      <c r="K17" s="30" t="s">
        <v>11</v>
      </c>
      <c r="L17" s="30" t="s">
        <v>12</v>
      </c>
      <c r="M17" s="30" t="s">
        <v>13</v>
      </c>
      <c r="N17" s="30" t="s">
        <v>9</v>
      </c>
      <c r="O17" s="24" t="s">
        <v>10</v>
      </c>
    </row>
    <row r="18" spans="1:15" s="5" customFormat="1" ht="30" x14ac:dyDescent="0.25">
      <c r="A18" s="30"/>
      <c r="B18" s="30"/>
      <c r="C18" s="13" t="s">
        <v>3</v>
      </c>
      <c r="D18" s="13" t="s">
        <v>4</v>
      </c>
      <c r="E18" s="12" t="s">
        <v>6</v>
      </c>
      <c r="F18" s="12" t="s">
        <v>6</v>
      </c>
      <c r="G18" s="12" t="s">
        <v>6</v>
      </c>
      <c r="H18" s="12" t="s">
        <v>6</v>
      </c>
      <c r="I18" s="12" t="s">
        <v>6</v>
      </c>
      <c r="J18" s="29"/>
      <c r="K18" s="30"/>
      <c r="L18" s="30"/>
      <c r="M18" s="30"/>
      <c r="N18" s="30"/>
      <c r="O18" s="24"/>
    </row>
    <row r="19" spans="1:15" s="5" customFormat="1" ht="81" customHeight="1" x14ac:dyDescent="0.25">
      <c r="A19" s="13">
        <v>1</v>
      </c>
      <c r="B19" s="19" t="s">
        <v>34</v>
      </c>
      <c r="C19" s="13" t="s">
        <v>30</v>
      </c>
      <c r="D19" s="14">
        <v>12</v>
      </c>
      <c r="E19" s="12">
        <v>95616</v>
      </c>
      <c r="F19" s="12">
        <v>96041</v>
      </c>
      <c r="G19" s="12">
        <v>95785</v>
      </c>
      <c r="H19" s="12"/>
      <c r="I19" s="12"/>
      <c r="J19" s="12">
        <f t="shared" ref="J19:J22" si="0">AVERAGE(E19:I19)</f>
        <v>95814</v>
      </c>
      <c r="K19" s="13">
        <f t="shared" ref="K19:K22" si="1">COUNT(E19:I19)</f>
        <v>3</v>
      </c>
      <c r="L19" s="13">
        <f t="shared" ref="L19:L22" si="2">STDEV(E19:I19)</f>
        <v>213.97897092938828</v>
      </c>
      <c r="M19" s="13">
        <f t="shared" ref="M19:M22" si="3">L19/J19*100</f>
        <v>0.22332745833530412</v>
      </c>
      <c r="N19" s="13" t="str">
        <f t="shared" ref="N19:N22" si="4">IF(M19&lt;33,"ОДНОРОДНЫЕ","НЕОДНОРОДНЫЕ")</f>
        <v>ОДНОРОДНЫЕ</v>
      </c>
      <c r="O19" s="12">
        <f t="shared" ref="O19:O22" si="5">D19*J19</f>
        <v>1149768</v>
      </c>
    </row>
    <row r="20" spans="1:15" s="5" customFormat="1" ht="19.899999999999999" hidden="1" customHeight="1" x14ac:dyDescent="0.25">
      <c r="A20" s="13">
        <v>2</v>
      </c>
      <c r="B20" s="13"/>
      <c r="C20" s="13"/>
      <c r="D20" s="14"/>
      <c r="E20" s="12"/>
      <c r="F20" s="12"/>
      <c r="G20" s="12"/>
      <c r="H20" s="12"/>
      <c r="I20" s="12"/>
      <c r="J20" s="12" t="e">
        <f t="shared" si="0"/>
        <v>#DIV/0!</v>
      </c>
      <c r="K20" s="13">
        <f t="shared" si="1"/>
        <v>0</v>
      </c>
      <c r="L20" s="13" t="e">
        <f t="shared" si="2"/>
        <v>#DIV/0!</v>
      </c>
      <c r="M20" s="13" t="e">
        <f t="shared" si="3"/>
        <v>#DIV/0!</v>
      </c>
      <c r="N20" s="13" t="e">
        <f t="shared" si="4"/>
        <v>#DIV/0!</v>
      </c>
      <c r="O20" s="12" t="e">
        <f t="shared" si="5"/>
        <v>#DIV/0!</v>
      </c>
    </row>
    <row r="21" spans="1:15" s="5" customFormat="1" hidden="1" x14ac:dyDescent="0.25">
      <c r="A21" s="13">
        <v>3</v>
      </c>
      <c r="B21" s="13"/>
      <c r="C21" s="13"/>
      <c r="D21" s="15"/>
      <c r="E21" s="12"/>
      <c r="F21" s="12"/>
      <c r="G21" s="12"/>
      <c r="H21" s="12"/>
      <c r="I21" s="12"/>
      <c r="J21" s="12" t="e">
        <f t="shared" si="0"/>
        <v>#DIV/0!</v>
      </c>
      <c r="K21" s="13">
        <f t="shared" si="1"/>
        <v>0</v>
      </c>
      <c r="L21" s="13" t="e">
        <f t="shared" si="2"/>
        <v>#DIV/0!</v>
      </c>
      <c r="M21" s="13" t="e">
        <f t="shared" si="3"/>
        <v>#DIV/0!</v>
      </c>
      <c r="N21" s="13" t="e">
        <f t="shared" si="4"/>
        <v>#DIV/0!</v>
      </c>
      <c r="O21" s="12" t="e">
        <f t="shared" si="5"/>
        <v>#DIV/0!</v>
      </c>
    </row>
    <row r="22" spans="1:15" s="5" customFormat="1" hidden="1" x14ac:dyDescent="0.25">
      <c r="A22" s="13">
        <v>4</v>
      </c>
      <c r="B22" s="16"/>
      <c r="C22" s="13"/>
      <c r="D22" s="17"/>
      <c r="E22" s="12"/>
      <c r="F22" s="12"/>
      <c r="G22" s="12"/>
      <c r="H22" s="12"/>
      <c r="I22" s="12"/>
      <c r="J22" s="12" t="e">
        <f t="shared" si="0"/>
        <v>#DIV/0!</v>
      </c>
      <c r="K22" s="13">
        <f t="shared" si="1"/>
        <v>0</v>
      </c>
      <c r="L22" s="13" t="e">
        <f t="shared" si="2"/>
        <v>#DIV/0!</v>
      </c>
      <c r="M22" s="13" t="e">
        <f t="shared" si="3"/>
        <v>#DIV/0!</v>
      </c>
      <c r="N22" s="13" t="e">
        <f t="shared" si="4"/>
        <v>#DIV/0!</v>
      </c>
      <c r="O22" s="12" t="e">
        <f t="shared" si="5"/>
        <v>#DIV/0!</v>
      </c>
    </row>
    <row r="23" spans="1:15" s="5" customFormat="1" ht="14.45" customHeight="1" x14ac:dyDescent="0.25">
      <c r="A23" s="13"/>
      <c r="B23" s="16" t="s">
        <v>25</v>
      </c>
      <c r="C23" s="13"/>
      <c r="D23" s="17"/>
      <c r="E23" s="12">
        <f>D19*E19</f>
        <v>1147392</v>
      </c>
      <c r="F23" s="12">
        <f>D19*F19</f>
        <v>1152492</v>
      </c>
      <c r="G23" s="12">
        <f>D19*G19</f>
        <v>1149420</v>
      </c>
      <c r="H23" s="12"/>
      <c r="I23" s="12"/>
      <c r="J23" s="12">
        <f>AVERAGE(E23:I23)</f>
        <v>1149768</v>
      </c>
      <c r="K23" s="13">
        <f>COUNT(E23:I23)</f>
        <v>3</v>
      </c>
      <c r="L23" s="13">
        <f>STDEV(E23:I23)</f>
        <v>2567.7476511526597</v>
      </c>
      <c r="M23" s="13">
        <f>L23/J23*100</f>
        <v>0.22332745833530415</v>
      </c>
      <c r="N23" s="13" t="str">
        <f>IF(M23&lt;33,"ОДНОРОДНЫЕ","НЕОДНОРОДНЫЕ")</f>
        <v>ОДНОРОДНЫЕ</v>
      </c>
      <c r="O23" s="12">
        <f>D23*J23</f>
        <v>0</v>
      </c>
    </row>
    <row r="24" spans="1:15" s="6" customFormat="1" x14ac:dyDescent="0.25">
      <c r="A24" s="9"/>
      <c r="B24" s="9"/>
      <c r="C24" s="9"/>
      <c r="D24" s="9"/>
      <c r="E24" s="4"/>
      <c r="F24" s="4"/>
      <c r="G24" s="4"/>
      <c r="H24" s="4"/>
      <c r="I24" s="4"/>
      <c r="J24" s="4"/>
      <c r="K24" s="9"/>
      <c r="L24" s="9"/>
      <c r="M24" s="9"/>
      <c r="N24" s="9"/>
      <c r="O24" s="4"/>
    </row>
    <row r="25" spans="1:15" s="10" customFormat="1" ht="35.450000000000003" customHeight="1" x14ac:dyDescent="0.25">
      <c r="A25" s="22" t="s">
        <v>26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</row>
    <row r="26" spans="1:15" s="10" customFormat="1" ht="35.450000000000003" customHeight="1" x14ac:dyDescent="0.25">
      <c r="A26" s="22" t="s">
        <v>24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</row>
    <row r="27" spans="1:15" s="10" customFormat="1" x14ac:dyDescent="0.2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spans="1:15" s="10" customFormat="1" ht="32.450000000000003" customHeight="1" x14ac:dyDescent="0.25">
      <c r="A28" s="20" t="s">
        <v>35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</sheetData>
  <mergeCells count="17">
    <mergeCell ref="C17:D17"/>
    <mergeCell ref="A28:O28"/>
    <mergeCell ref="L11:M11"/>
    <mergeCell ref="B13:N13"/>
    <mergeCell ref="A25:O25"/>
    <mergeCell ref="A26:O26"/>
    <mergeCell ref="A27:O27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  <mergeCell ref="B17:B18"/>
  </mergeCells>
  <conditionalFormatting sqref="N23">
    <cfRule type="containsText" dxfId="11" priority="10" operator="containsText" text="НЕ">
      <formula>NOT(ISERROR(SEARCH("НЕ",N23)))</formula>
    </cfRule>
    <cfRule type="containsText" dxfId="10" priority="11" operator="containsText" text="ОДНОРОДНЫЕ">
      <formula>NOT(ISERROR(SEARCH("ОДНОРОДНЫЕ",N23)))</formula>
    </cfRule>
    <cfRule type="containsText" dxfId="9" priority="12" operator="containsText" text="НЕОДНОРОДНЫЕ">
      <formula>NOT(ISERROR(SEARCH("НЕОДНОРОДНЫЕ",N23)))</formula>
    </cfRule>
  </conditionalFormatting>
  <conditionalFormatting sqref="N23">
    <cfRule type="containsText" dxfId="8" priority="7" operator="containsText" text="НЕОДНОРОДНЫЕ">
      <formula>NOT(ISERROR(SEARCH("НЕОДНОРОДНЫЕ",N23)))</formula>
    </cfRule>
    <cfRule type="containsText" dxfId="7" priority="8" operator="containsText" text="ОДНОРОДНЫЕ">
      <formula>NOT(ISERROR(SEARCH("ОДНОРОДНЫЕ",N23)))</formula>
    </cfRule>
    <cfRule type="containsText" dxfId="6" priority="9" operator="containsText" text="НЕОДНОРОДНЫЕ">
      <formula>NOT(ISERROR(SEARCH("НЕОДНОРОДНЫЕ",N23)))</formula>
    </cfRule>
  </conditionalFormatting>
  <conditionalFormatting sqref="N19:N22">
    <cfRule type="containsText" dxfId="5" priority="4" operator="containsText" text="НЕ">
      <formula>NOT(ISERROR(SEARCH("НЕ",N19)))</formula>
    </cfRule>
    <cfRule type="containsText" dxfId="4" priority="5" operator="containsText" text="ОДНОРОДНЫЕ">
      <formula>NOT(ISERROR(SEARCH("ОДНОРОДНЫЕ",N19)))</formula>
    </cfRule>
    <cfRule type="containsText" dxfId="3" priority="6" operator="containsText" text="НЕОДНОРОДНЫЕ">
      <formula>NOT(ISERROR(SEARCH("НЕОДНОРОДНЫЕ",N19)))</formula>
    </cfRule>
  </conditionalFormatting>
  <conditionalFormatting sqref="N19:N22">
    <cfRule type="containsText" dxfId="2" priority="1" operator="containsText" text="НЕОДНОРОДНЫЕ">
      <formula>NOT(ISERROR(SEARCH("НЕОДНОРОДНЫЕ",N19)))</formula>
    </cfRule>
    <cfRule type="containsText" dxfId="1" priority="2" operator="containsText" text="ОДНОРОДНЫЕ">
      <formula>NOT(ISERROR(SEARCH("ОДНОРОДНЫЕ",N19)))</formula>
    </cfRule>
    <cfRule type="containsText" dxfId="0" priority="3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2022-11-10T05:50:34Z</dcterms:modified>
</cp:coreProperties>
</file>