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9" i="1" l="1"/>
  <c r="K39" i="1"/>
  <c r="L39" i="1"/>
  <c r="L37" i="1"/>
  <c r="K37" i="1"/>
  <c r="J37" i="1"/>
  <c r="O37" i="1" s="1"/>
  <c r="J26" i="1"/>
  <c r="O26" i="1" s="1"/>
  <c r="K26" i="1"/>
  <c r="L26" i="1"/>
  <c r="J25" i="1"/>
  <c r="O25" i="1" s="1"/>
  <c r="K25" i="1"/>
  <c r="L25" i="1"/>
  <c r="L35" i="1"/>
  <c r="L36" i="1"/>
  <c r="K35" i="1"/>
  <c r="K36" i="1"/>
  <c r="J35" i="1"/>
  <c r="O35" i="1" s="1"/>
  <c r="J36" i="1"/>
  <c r="O36" i="1" s="1"/>
  <c r="L22" i="1"/>
  <c r="L23" i="1"/>
  <c r="L24" i="1"/>
  <c r="L27" i="1"/>
  <c r="L28" i="1"/>
  <c r="L29" i="1"/>
  <c r="L30" i="1"/>
  <c r="L31" i="1"/>
  <c r="L32" i="1"/>
  <c r="L33" i="1"/>
  <c r="L34" i="1"/>
  <c r="L38" i="1"/>
  <c r="K22" i="1"/>
  <c r="K23" i="1"/>
  <c r="K24" i="1"/>
  <c r="K27" i="1"/>
  <c r="K28" i="1"/>
  <c r="K29" i="1"/>
  <c r="K30" i="1"/>
  <c r="K31" i="1"/>
  <c r="K32" i="1"/>
  <c r="K33" i="1"/>
  <c r="K34" i="1"/>
  <c r="K38" i="1"/>
  <c r="J21" i="1"/>
  <c r="O21" i="1" s="1"/>
  <c r="J22" i="1"/>
  <c r="O22" i="1" s="1"/>
  <c r="J23" i="1"/>
  <c r="O23" i="1" s="1"/>
  <c r="J24" i="1"/>
  <c r="O24" i="1" s="1"/>
  <c r="J27" i="1"/>
  <c r="O27" i="1" s="1"/>
  <c r="J28" i="1"/>
  <c r="O28" i="1" s="1"/>
  <c r="J29" i="1"/>
  <c r="O29" i="1" s="1"/>
  <c r="J30" i="1"/>
  <c r="O30" i="1" s="1"/>
  <c r="J31" i="1"/>
  <c r="O31" i="1" s="1"/>
  <c r="J32" i="1"/>
  <c r="O32" i="1" s="1"/>
  <c r="J33" i="1"/>
  <c r="O33" i="1" s="1"/>
  <c r="J34" i="1"/>
  <c r="O34" i="1" s="1"/>
  <c r="J38" i="1"/>
  <c r="O38" i="1" s="1"/>
  <c r="L21" i="1"/>
  <c r="K21" i="1"/>
  <c r="L20" i="1"/>
  <c r="K20" i="1"/>
  <c r="J20" i="1"/>
  <c r="M39" i="1" l="1"/>
  <c r="N39" i="1" s="1"/>
  <c r="M37" i="1"/>
  <c r="N37" i="1" s="1"/>
  <c r="M36" i="1"/>
  <c r="N36" i="1" s="1"/>
  <c r="M25" i="1"/>
  <c r="N25" i="1" s="1"/>
  <c r="M26" i="1"/>
  <c r="N26" i="1" s="1"/>
  <c r="M33" i="1"/>
  <c r="N33" i="1" s="1"/>
  <c r="M23" i="1"/>
  <c r="N23" i="1" s="1"/>
  <c r="M34" i="1"/>
  <c r="N34" i="1" s="1"/>
  <c r="M30" i="1"/>
  <c r="N30" i="1" s="1"/>
  <c r="M24" i="1"/>
  <c r="N24" i="1" s="1"/>
  <c r="M35" i="1"/>
  <c r="N35" i="1" s="1"/>
  <c r="M29" i="1"/>
  <c r="N29" i="1" s="1"/>
  <c r="M38" i="1"/>
  <c r="N38" i="1" s="1"/>
  <c r="M31" i="1"/>
  <c r="N31" i="1" s="1"/>
  <c r="M27" i="1"/>
  <c r="N27" i="1" s="1"/>
  <c r="M32" i="1"/>
  <c r="N32" i="1" s="1"/>
  <c r="M28" i="1"/>
  <c r="N28" i="1" s="1"/>
  <c r="M22" i="1"/>
  <c r="N22" i="1" s="1"/>
  <c r="M21" i="1"/>
  <c r="N21" i="1" s="1"/>
  <c r="M20" i="1"/>
  <c r="N20" i="1" s="1"/>
  <c r="O20" i="1"/>
  <c r="C17" i="1" l="1"/>
</calcChain>
</file>

<file path=xl/sharedStrings.xml><?xml version="1.0" encoding="utf-8"?>
<sst xmlns="http://schemas.openxmlformats.org/spreadsheetml/2006/main" count="55" uniqueCount="45">
  <si>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</si>
  <si>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</si>
  <si>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</si>
  <si>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</si>
  <si>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</si>
  <si>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</si>
  <si>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</si>
  <si>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</si>
  <si>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</si>
  <si>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</si>
  <si>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</si>
  <si>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</si>
  <si>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</si>
  <si>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</si>
  <si>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</si>
  <si>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</si>
  <si>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</si>
  <si>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</si>
  <si>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</si>
  <si>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</si>
  <si>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</si>
  <si>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</si>
  <si>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</si>
  <si>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</si>
  <si>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</si>
  <si>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</si>
  <si>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</si>
  <si>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</si>
  <si>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</si>
  <si>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</si>
  <si>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Вх.№ 1741-04/22 от 15.04.2022</t>
  </si>
  <si>
    <t>Вх.№ 1740-04/22 от 15.04.2022</t>
  </si>
  <si>
    <t>Вх.№ 1742-04/22 от 15.04.2022</t>
  </si>
  <si>
    <t>Высокочастотные электрохирургические инструменты  EM159-2,4 (или эквивалент)</t>
  </si>
  <si>
    <t>Высокочастотные электрохирургические инструменты EM158-2,4 (или эквивалент)</t>
  </si>
  <si>
    <t>Высокочастотные электрохирургические инструменты EM153C-2,4 (или эквивалент)</t>
  </si>
  <si>
    <t>Высокочастотные электрохирургические инструменты EH232.1 (или эквивалент)</t>
  </si>
  <si>
    <t>Высокочастотные электрохирургические инструменты EH234.1 (или эквивалент)</t>
  </si>
  <si>
    <t>Высокочастотные электрохирургические инструменты EM151C-2,4 (или эквивалент)</t>
  </si>
  <si>
    <t>Высокочастотные электрохирургические инструменты EM152C-2,4 (или эквивалент)</t>
  </si>
  <si>
    <t>Шт.</t>
  </si>
  <si>
    <t>№ 102-22</t>
  </si>
  <si>
    <t>на поставку высокочастотных - электрохирургических инструментов</t>
  </si>
  <si>
    <t>для аппарата Sensitec ESF 160 с принадлежностями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</si>
  <si>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90 680 (девяносто тысяч шестьсот восемьдесят)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</si>
</sst>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topLeftCell="A10" zoomScale="85" zoomScaleNormal="85" zoomScalePageLayoutView="70" workbookViewId="0">
      <selection activeCell="A46" sqref="A46"/>
    </sheetView>
  </sheetViews>
  <sheetFormatPr defaultColWidth="9.140625" defaultRowHeight="15" x14ac:dyDescent="0.25"/>
  <cols>
    <col min="1" max="1" width="6.85546875" style="2" customWidth="1"/>
    <col min="2" max="2" width="39.42578125" style="2" customWidth="1"/>
    <col min="3" max="4" width="9.140625" style="2"/>
    <col min="5" max="5" width="18.85546875" style="3" customWidth="1"/>
    <col min="6" max="6" width="17.7109375" style="3" customWidth="1"/>
    <col min="7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6.140625" style="3" customWidth="1"/>
    <col min="16" max="16384" width="9.140625" style="1"/>
  </cols>
  <sheetData>
    <row r="1" spans="1:15" x14ac:dyDescent="0.25">
      <c r="A1" s="18"/>
      <c r="B1" s="18"/>
      <c r="C1" s="18"/>
      <c r="D1" s="18"/>
      <c r="K1" s="18"/>
      <c r="L1" s="18"/>
      <c r="M1" s="18"/>
      <c r="N1" s="18"/>
      <c r="O1" s="29" t="s">
        <v>25</v>
      </c>
    </row>
    <row r="2" spans="1:15" x14ac:dyDescent="0.25">
      <c r="A2" s="18"/>
      <c r="B2" s="18"/>
      <c r="C2" s="18"/>
      <c r="D2" s="18"/>
      <c r="K2" s="18"/>
      <c r="L2" s="18"/>
      <c r="M2" s="18"/>
      <c r="N2" s="18"/>
      <c r="O2" s="29" t="s">
        <v>26</v>
      </c>
    </row>
    <row r="3" spans="1:15" x14ac:dyDescent="0.25">
      <c r="A3" s="18"/>
      <c r="B3" s="18"/>
      <c r="C3" s="18"/>
      <c r="D3" s="18"/>
      <c r="K3" s="18"/>
      <c r="L3" s="18"/>
      <c r="M3" s="18"/>
      <c r="N3" s="18"/>
      <c r="O3" s="29" t="s">
        <v>42</v>
      </c>
    </row>
    <row r="4" spans="1:15" x14ac:dyDescent="0.25">
      <c r="A4" s="18"/>
      <c r="B4" s="18"/>
      <c r="C4" s="18"/>
      <c r="D4" s="18"/>
      <c r="K4" s="18"/>
      <c r="L4" s="18"/>
      <c r="M4" s="18"/>
      <c r="N4" s="18"/>
      <c r="O4" s="29" t="s">
        <v>43</v>
      </c>
    </row>
    <row r="5" spans="1:15" x14ac:dyDescent="0.25">
      <c r="A5" s="18"/>
      <c r="B5" s="18"/>
      <c r="C5" s="18"/>
      <c r="D5" s="18"/>
      <c r="K5" s="18"/>
      <c r="L5" s="18"/>
      <c r="M5" s="18"/>
      <c r="N5" s="18"/>
      <c r="O5" s="29" t="s">
        <v>27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  <c r="O6" s="29" t="s">
        <v>28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  <c r="O7" s="29" t="s">
        <v>41</v>
      </c>
    </row>
    <row r="8" spans="1:15" x14ac:dyDescent="0.25">
      <c r="A8" s="18"/>
      <c r="B8" s="18"/>
      <c r="C8" s="18"/>
      <c r="D8" s="18"/>
      <c r="K8" s="18"/>
      <c r="L8" s="18"/>
      <c r="M8" s="18"/>
      <c r="N8" s="18"/>
      <c r="O8" s="29"/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" customHeight="1" x14ac:dyDescent="0.25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31" t="s">
        <v>20</v>
      </c>
      <c r="M13" s="31"/>
      <c r="N13" s="8"/>
      <c r="O13" s="4" t="s">
        <v>18</v>
      </c>
    </row>
    <row r="14" spans="1:15" ht="18.75" x14ac:dyDescent="0.25">
      <c r="O14" s="5"/>
    </row>
    <row r="15" spans="1:15" ht="18.75" x14ac:dyDescent="0.25">
      <c r="B15" s="32" t="s">
        <v>19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5"/>
    </row>
    <row r="17" spans="1:15" s="8" customFormat="1" ht="42.6" customHeight="1" x14ac:dyDescent="0.25">
      <c r="A17" s="36" t="s">
        <v>14</v>
      </c>
      <c r="B17" s="37"/>
      <c r="C17" s="38">
        <f>SUMIF(O20:O38,"&gt;0")</f>
        <v>93143.333333333328</v>
      </c>
      <c r="D17" s="37"/>
      <c r="E17" s="15" t="s">
        <v>32</v>
      </c>
      <c r="F17" s="15" t="s">
        <v>30</v>
      </c>
      <c r="G17" s="15" t="s">
        <v>31</v>
      </c>
      <c r="H17" s="15"/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41" t="s">
        <v>0</v>
      </c>
      <c r="B18" s="41" t="s">
        <v>1</v>
      </c>
      <c r="C18" s="41" t="s">
        <v>2</v>
      </c>
      <c r="D18" s="41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9" t="s">
        <v>15</v>
      </c>
      <c r="K18" s="41" t="s">
        <v>11</v>
      </c>
      <c r="L18" s="41" t="s">
        <v>12</v>
      </c>
      <c r="M18" s="41" t="s">
        <v>13</v>
      </c>
      <c r="N18" s="41" t="s">
        <v>9</v>
      </c>
      <c r="O18" s="35" t="s">
        <v>10</v>
      </c>
    </row>
    <row r="19" spans="1:15" s="8" customFormat="1" ht="30" x14ac:dyDescent="0.25">
      <c r="A19" s="41"/>
      <c r="B19" s="41"/>
      <c r="C19" s="44" t="s">
        <v>3</v>
      </c>
      <c r="D19" s="44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40"/>
      <c r="K19" s="41"/>
      <c r="L19" s="41"/>
      <c r="M19" s="41"/>
      <c r="N19" s="41"/>
      <c r="O19" s="35"/>
    </row>
    <row r="20" spans="1:15" s="8" customFormat="1" ht="42.75" customHeight="1" x14ac:dyDescent="0.25">
      <c r="A20" s="23">
        <v>1</v>
      </c>
      <c r="B20" s="42" t="s">
        <v>33</v>
      </c>
      <c r="C20" s="47" t="s">
        <v>40</v>
      </c>
      <c r="D20" s="47">
        <v>2</v>
      </c>
      <c r="E20" s="43">
        <v>3500</v>
      </c>
      <c r="F20" s="13">
        <v>3900</v>
      </c>
      <c r="G20" s="19">
        <v>3550</v>
      </c>
      <c r="H20" s="16"/>
      <c r="I20" s="16"/>
      <c r="J20" s="16">
        <f t="shared" ref="J20:J39" si="0">AVERAGE(E20:I20)</f>
        <v>3650</v>
      </c>
      <c r="K20" s="17">
        <f t="shared" ref="K20:K39" si="1">COUNT(E20:I20)</f>
        <v>3</v>
      </c>
      <c r="L20" s="17">
        <f t="shared" ref="L20:L39" si="2">STDEV(E20:I20)</f>
        <v>217.94494717703367</v>
      </c>
      <c r="M20" s="17">
        <f t="shared" ref="M20:M39" si="3">L20/J20*100</f>
        <v>5.9710944432064021</v>
      </c>
      <c r="N20" s="17" t="str">
        <f t="shared" ref="N20:N39" si="4">IF(M20&lt;33,"ОДНОРОДНЫЕ","НЕОДНОРОДНЫЕ")</f>
        <v>ОДНОРОДНЫЕ</v>
      </c>
      <c r="O20" s="16">
        <f t="shared" ref="O20:O38" si="5">D20*J20</f>
        <v>7300</v>
      </c>
    </row>
    <row r="21" spans="1:15" s="8" customFormat="1" ht="42.75" customHeight="1" x14ac:dyDescent="0.25">
      <c r="A21" s="23">
        <v>2</v>
      </c>
      <c r="B21" s="42" t="s">
        <v>34</v>
      </c>
      <c r="C21" s="47" t="s">
        <v>40</v>
      </c>
      <c r="D21" s="47">
        <v>10</v>
      </c>
      <c r="E21" s="43">
        <v>3500</v>
      </c>
      <c r="F21" s="13">
        <v>3900</v>
      </c>
      <c r="G21" s="24">
        <v>3550</v>
      </c>
      <c r="H21" s="24"/>
      <c r="I21" s="24"/>
      <c r="J21" s="24">
        <f t="shared" si="0"/>
        <v>3650</v>
      </c>
      <c r="K21" s="23">
        <f t="shared" si="1"/>
        <v>3</v>
      </c>
      <c r="L21" s="23">
        <f t="shared" si="2"/>
        <v>217.94494717703367</v>
      </c>
      <c r="M21" s="23">
        <f t="shared" si="3"/>
        <v>5.9710944432064021</v>
      </c>
      <c r="N21" s="23" t="str">
        <f t="shared" si="4"/>
        <v>ОДНОРОДНЫЕ</v>
      </c>
      <c r="O21" s="24">
        <f t="shared" si="5"/>
        <v>36500</v>
      </c>
    </row>
    <row r="22" spans="1:15" s="8" customFormat="1" ht="42.75" customHeight="1" x14ac:dyDescent="0.25">
      <c r="A22" s="23">
        <v>3</v>
      </c>
      <c r="B22" s="42" t="s">
        <v>35</v>
      </c>
      <c r="C22" s="47" t="s">
        <v>40</v>
      </c>
      <c r="D22" s="47">
        <v>10</v>
      </c>
      <c r="E22" s="43">
        <v>2900</v>
      </c>
      <c r="F22" s="13">
        <v>3000</v>
      </c>
      <c r="G22" s="24">
        <v>2950</v>
      </c>
      <c r="H22" s="24"/>
      <c r="I22" s="24"/>
      <c r="J22" s="24">
        <f t="shared" si="0"/>
        <v>2950</v>
      </c>
      <c r="K22" s="23">
        <f t="shared" si="1"/>
        <v>3</v>
      </c>
      <c r="L22" s="23">
        <f t="shared" si="2"/>
        <v>50</v>
      </c>
      <c r="M22" s="23">
        <f t="shared" si="3"/>
        <v>1.6949152542372881</v>
      </c>
      <c r="N22" s="23" t="str">
        <f t="shared" si="4"/>
        <v>ОДНОРОДНЫЕ</v>
      </c>
      <c r="O22" s="24">
        <f t="shared" si="5"/>
        <v>29500</v>
      </c>
    </row>
    <row r="23" spans="1:15" s="8" customFormat="1" ht="48.75" customHeight="1" x14ac:dyDescent="0.25">
      <c r="A23" s="23">
        <v>4</v>
      </c>
      <c r="B23" s="42" t="s">
        <v>36</v>
      </c>
      <c r="C23" s="47" t="s">
        <v>40</v>
      </c>
      <c r="D23" s="47">
        <v>1</v>
      </c>
      <c r="E23" s="43">
        <v>9490</v>
      </c>
      <c r="F23" s="13">
        <v>9500</v>
      </c>
      <c r="G23" s="24">
        <v>9550</v>
      </c>
      <c r="H23" s="24"/>
      <c r="I23" s="24"/>
      <c r="J23" s="24">
        <f t="shared" si="0"/>
        <v>9513.3333333333339</v>
      </c>
      <c r="K23" s="23">
        <f t="shared" si="1"/>
        <v>3</v>
      </c>
      <c r="L23" s="23">
        <f t="shared" si="2"/>
        <v>32.145502536643185</v>
      </c>
      <c r="M23" s="23">
        <f t="shared" si="3"/>
        <v>0.33789946604740556</v>
      </c>
      <c r="N23" s="23" t="str">
        <f t="shared" si="4"/>
        <v>ОДНОРОДНЫЕ</v>
      </c>
      <c r="O23" s="24">
        <f t="shared" si="5"/>
        <v>9513.3333333333339</v>
      </c>
    </row>
    <row r="24" spans="1:15" s="8" customFormat="1" ht="42.75" customHeight="1" x14ac:dyDescent="0.25">
      <c r="A24" s="23">
        <v>5</v>
      </c>
      <c r="B24" s="42" t="s">
        <v>37</v>
      </c>
      <c r="C24" s="47" t="s">
        <v>40</v>
      </c>
      <c r="D24" s="47">
        <v>1</v>
      </c>
      <c r="E24" s="43">
        <v>4390</v>
      </c>
      <c r="F24" s="13">
        <v>4500</v>
      </c>
      <c r="G24" s="24">
        <v>4400</v>
      </c>
      <c r="H24" s="24"/>
      <c r="I24" s="24"/>
      <c r="J24" s="24">
        <f t="shared" si="0"/>
        <v>4430</v>
      </c>
      <c r="K24" s="23">
        <f t="shared" si="1"/>
        <v>3</v>
      </c>
      <c r="L24" s="23">
        <f t="shared" si="2"/>
        <v>60.827625302982199</v>
      </c>
      <c r="M24" s="23">
        <f t="shared" si="3"/>
        <v>1.3730840926181083</v>
      </c>
      <c r="N24" s="23" t="str">
        <f t="shared" si="4"/>
        <v>ОДНОРОДНЫЕ</v>
      </c>
      <c r="O24" s="24">
        <f t="shared" si="5"/>
        <v>4430</v>
      </c>
    </row>
    <row r="25" spans="1:15" s="8" customFormat="1" ht="42.75" customHeight="1" x14ac:dyDescent="0.25">
      <c r="A25" s="23">
        <v>6</v>
      </c>
      <c r="B25" s="42" t="s">
        <v>38</v>
      </c>
      <c r="C25" s="47" t="s">
        <v>40</v>
      </c>
      <c r="D25" s="47">
        <v>1</v>
      </c>
      <c r="E25" s="43">
        <v>2900</v>
      </c>
      <c r="F25" s="13">
        <v>3000</v>
      </c>
      <c r="G25" s="24">
        <v>2950</v>
      </c>
      <c r="H25" s="24"/>
      <c r="I25" s="24"/>
      <c r="J25" s="24">
        <f t="shared" si="0"/>
        <v>2950</v>
      </c>
      <c r="K25" s="23">
        <f t="shared" si="1"/>
        <v>3</v>
      </c>
      <c r="L25" s="23">
        <f t="shared" si="2"/>
        <v>50</v>
      </c>
      <c r="M25" s="23">
        <f t="shared" si="3"/>
        <v>1.6949152542372881</v>
      </c>
      <c r="N25" s="23" t="str">
        <f t="shared" si="4"/>
        <v>ОДНОРОДНЫЕ</v>
      </c>
      <c r="O25" s="24">
        <f t="shared" si="5"/>
        <v>2950</v>
      </c>
    </row>
    <row r="26" spans="1:15" s="8" customFormat="1" ht="42.75" customHeight="1" x14ac:dyDescent="0.25">
      <c r="A26" s="23">
        <v>7</v>
      </c>
      <c r="B26" s="42" t="s">
        <v>39</v>
      </c>
      <c r="C26" s="47" t="s">
        <v>40</v>
      </c>
      <c r="D26" s="47">
        <v>1</v>
      </c>
      <c r="E26" s="43">
        <v>2900</v>
      </c>
      <c r="F26" s="13">
        <v>3000</v>
      </c>
      <c r="G26" s="24">
        <v>2950</v>
      </c>
      <c r="H26" s="24"/>
      <c r="I26" s="24"/>
      <c r="J26" s="24">
        <f t="shared" si="0"/>
        <v>2950</v>
      </c>
      <c r="K26" s="23">
        <f t="shared" si="1"/>
        <v>3</v>
      </c>
      <c r="L26" s="23">
        <f t="shared" si="2"/>
        <v>50</v>
      </c>
      <c r="M26" s="23">
        <f t="shared" si="3"/>
        <v>1.6949152542372881</v>
      </c>
      <c r="N26" s="23" t="str">
        <f t="shared" si="4"/>
        <v>ОДНОРОДНЫЕ</v>
      </c>
      <c r="O26" s="24">
        <f t="shared" si="5"/>
        <v>2950</v>
      </c>
    </row>
    <row r="27" spans="1:15" s="8" customFormat="1" ht="42.75" hidden="1" customHeight="1" x14ac:dyDescent="0.25">
      <c r="A27" s="23"/>
      <c r="B27" s="20"/>
      <c r="C27" s="45"/>
      <c r="D27" s="46"/>
      <c r="E27" s="24"/>
      <c r="F27" s="13"/>
      <c r="G27" s="24"/>
      <c r="H27" s="24"/>
      <c r="I27" s="24"/>
      <c r="J27" s="24" t="e">
        <f t="shared" si="0"/>
        <v>#DIV/0!</v>
      </c>
      <c r="K27" s="23">
        <f t="shared" si="1"/>
        <v>0</v>
      </c>
      <c r="L27" s="23" t="e">
        <f t="shared" si="2"/>
        <v>#DIV/0!</v>
      </c>
      <c r="M27" s="23" t="e">
        <f t="shared" si="3"/>
        <v>#DIV/0!</v>
      </c>
      <c r="N27" s="23" t="e">
        <f t="shared" si="4"/>
        <v>#DIV/0!</v>
      </c>
      <c r="O27" s="24" t="e">
        <f t="shared" si="5"/>
        <v>#DIV/0!</v>
      </c>
    </row>
    <row r="28" spans="1:15" s="8" customFormat="1" ht="42.75" hidden="1" customHeight="1" x14ac:dyDescent="0.25">
      <c r="A28" s="23"/>
      <c r="B28" s="20"/>
      <c r="C28" s="20"/>
      <c r="D28" s="22"/>
      <c r="E28" s="24"/>
      <c r="F28" s="13"/>
      <c r="G28" s="24"/>
      <c r="H28" s="24"/>
      <c r="I28" s="24"/>
      <c r="J28" s="24" t="e">
        <f t="shared" si="0"/>
        <v>#DIV/0!</v>
      </c>
      <c r="K28" s="23">
        <f t="shared" si="1"/>
        <v>0</v>
      </c>
      <c r="L28" s="23" t="e">
        <f t="shared" si="2"/>
        <v>#DIV/0!</v>
      </c>
      <c r="M28" s="23" t="e">
        <f t="shared" si="3"/>
        <v>#DIV/0!</v>
      </c>
      <c r="N28" s="23" t="e">
        <f t="shared" si="4"/>
        <v>#DIV/0!</v>
      </c>
      <c r="O28" s="24" t="e">
        <f t="shared" si="5"/>
        <v>#DIV/0!</v>
      </c>
    </row>
    <row r="29" spans="1:15" s="8" customFormat="1" ht="42.75" hidden="1" customHeight="1" x14ac:dyDescent="0.25">
      <c r="A29" s="23"/>
      <c r="B29" s="20"/>
      <c r="C29" s="20"/>
      <c r="D29" s="22"/>
      <c r="E29" s="24"/>
      <c r="F29" s="13"/>
      <c r="G29" s="24"/>
      <c r="H29" s="24"/>
      <c r="I29" s="24"/>
      <c r="J29" s="24" t="e">
        <f t="shared" si="0"/>
        <v>#DIV/0!</v>
      </c>
      <c r="K29" s="23">
        <f t="shared" si="1"/>
        <v>0</v>
      </c>
      <c r="L29" s="23" t="e">
        <f t="shared" si="2"/>
        <v>#DIV/0!</v>
      </c>
      <c r="M29" s="23" t="e">
        <f t="shared" si="3"/>
        <v>#DIV/0!</v>
      </c>
      <c r="N29" s="23" t="e">
        <f t="shared" si="4"/>
        <v>#DIV/0!</v>
      </c>
      <c r="O29" s="24" t="e">
        <f t="shared" si="5"/>
        <v>#DIV/0!</v>
      </c>
    </row>
    <row r="30" spans="1:15" s="8" customFormat="1" ht="42.75" hidden="1" customHeight="1" x14ac:dyDescent="0.25">
      <c r="A30" s="23"/>
      <c r="B30" s="20"/>
      <c r="C30" s="20"/>
      <c r="D30" s="22"/>
      <c r="E30" s="24"/>
      <c r="F30" s="13"/>
      <c r="G30" s="24"/>
      <c r="H30" s="24"/>
      <c r="I30" s="24"/>
      <c r="J30" s="24" t="e">
        <f t="shared" si="0"/>
        <v>#DIV/0!</v>
      </c>
      <c r="K30" s="23">
        <f t="shared" si="1"/>
        <v>0</v>
      </c>
      <c r="L30" s="23" t="e">
        <f t="shared" si="2"/>
        <v>#DIV/0!</v>
      </c>
      <c r="M30" s="23" t="e">
        <f t="shared" si="3"/>
        <v>#DIV/0!</v>
      </c>
      <c r="N30" s="23" t="e">
        <f t="shared" si="4"/>
        <v>#DIV/0!</v>
      </c>
      <c r="O30" s="24" t="e">
        <f t="shared" si="5"/>
        <v>#DIV/0!</v>
      </c>
    </row>
    <row r="31" spans="1:15" s="8" customFormat="1" ht="42.75" hidden="1" customHeight="1" x14ac:dyDescent="0.25">
      <c r="A31" s="23"/>
      <c r="B31" s="20"/>
      <c r="C31" s="20"/>
      <c r="D31" s="22"/>
      <c r="E31" s="24"/>
      <c r="F31" s="13"/>
      <c r="G31" s="24"/>
      <c r="H31" s="24"/>
      <c r="I31" s="24"/>
      <c r="J31" s="24" t="e">
        <f t="shared" si="0"/>
        <v>#DIV/0!</v>
      </c>
      <c r="K31" s="23">
        <f t="shared" si="1"/>
        <v>0</v>
      </c>
      <c r="L31" s="23" t="e">
        <f t="shared" si="2"/>
        <v>#DIV/0!</v>
      </c>
      <c r="M31" s="23" t="e">
        <f t="shared" si="3"/>
        <v>#DIV/0!</v>
      </c>
      <c r="N31" s="23" t="e">
        <f t="shared" si="4"/>
        <v>#DIV/0!</v>
      </c>
      <c r="O31" s="24" t="e">
        <f t="shared" si="5"/>
        <v>#DIV/0!</v>
      </c>
    </row>
    <row r="32" spans="1:15" s="8" customFormat="1" ht="42.75" hidden="1" customHeight="1" x14ac:dyDescent="0.25">
      <c r="A32" s="23"/>
      <c r="B32" s="20"/>
      <c r="C32" s="20"/>
      <c r="D32" s="22"/>
      <c r="E32" s="24"/>
      <c r="F32" s="13"/>
      <c r="G32" s="24"/>
      <c r="H32" s="24"/>
      <c r="I32" s="24"/>
      <c r="J32" s="24" t="e">
        <f t="shared" si="0"/>
        <v>#DIV/0!</v>
      </c>
      <c r="K32" s="23">
        <f t="shared" si="1"/>
        <v>0</v>
      </c>
      <c r="L32" s="23" t="e">
        <f t="shared" si="2"/>
        <v>#DIV/0!</v>
      </c>
      <c r="M32" s="23" t="e">
        <f t="shared" si="3"/>
        <v>#DIV/0!</v>
      </c>
      <c r="N32" s="23" t="e">
        <f t="shared" si="4"/>
        <v>#DIV/0!</v>
      </c>
      <c r="O32" s="24" t="e">
        <f t="shared" si="5"/>
        <v>#DIV/0!</v>
      </c>
    </row>
    <row r="33" spans="1:15" s="8" customFormat="1" ht="42.75" hidden="1" customHeight="1" x14ac:dyDescent="0.25">
      <c r="A33" s="23"/>
      <c r="B33" s="20"/>
      <c r="C33" s="20"/>
      <c r="D33" s="22"/>
      <c r="E33" s="24"/>
      <c r="F33" s="13"/>
      <c r="G33" s="24"/>
      <c r="H33" s="24"/>
      <c r="I33" s="24"/>
      <c r="J33" s="24" t="e">
        <f t="shared" si="0"/>
        <v>#DIV/0!</v>
      </c>
      <c r="K33" s="23">
        <f t="shared" si="1"/>
        <v>0</v>
      </c>
      <c r="L33" s="23" t="e">
        <f t="shared" si="2"/>
        <v>#DIV/0!</v>
      </c>
      <c r="M33" s="23" t="e">
        <f t="shared" si="3"/>
        <v>#DIV/0!</v>
      </c>
      <c r="N33" s="23" t="e">
        <f t="shared" si="4"/>
        <v>#DIV/0!</v>
      </c>
      <c r="O33" s="24" t="e">
        <f t="shared" si="5"/>
        <v>#DIV/0!</v>
      </c>
    </row>
    <row r="34" spans="1:15" s="8" customFormat="1" ht="42.75" hidden="1" customHeight="1" x14ac:dyDescent="0.25">
      <c r="A34" s="23"/>
      <c r="B34" s="20"/>
      <c r="C34" s="20"/>
      <c r="D34" s="22"/>
      <c r="E34" s="24"/>
      <c r="F34" s="13"/>
      <c r="G34" s="24"/>
      <c r="H34" s="24"/>
      <c r="I34" s="24"/>
      <c r="J34" s="24" t="e">
        <f t="shared" si="0"/>
        <v>#DIV/0!</v>
      </c>
      <c r="K34" s="23">
        <f t="shared" si="1"/>
        <v>0</v>
      </c>
      <c r="L34" s="23" t="e">
        <f t="shared" si="2"/>
        <v>#DIV/0!</v>
      </c>
      <c r="M34" s="23" t="e">
        <f t="shared" si="3"/>
        <v>#DIV/0!</v>
      </c>
      <c r="N34" s="23" t="e">
        <f t="shared" si="4"/>
        <v>#DIV/0!</v>
      </c>
      <c r="O34" s="24" t="e">
        <f t="shared" si="5"/>
        <v>#DIV/0!</v>
      </c>
    </row>
    <row r="35" spans="1:15" s="8" customFormat="1" ht="42.75" hidden="1" customHeight="1" x14ac:dyDescent="0.25">
      <c r="A35" s="23"/>
      <c r="B35" s="20"/>
      <c r="C35" s="20"/>
      <c r="D35" s="22"/>
      <c r="E35" s="24"/>
      <c r="F35" s="13"/>
      <c r="G35" s="24"/>
      <c r="H35" s="24"/>
      <c r="I35" s="24"/>
      <c r="J35" s="24" t="e">
        <f t="shared" si="0"/>
        <v>#DIV/0!</v>
      </c>
      <c r="K35" s="23">
        <f t="shared" si="1"/>
        <v>0</v>
      </c>
      <c r="L35" s="23" t="e">
        <f t="shared" si="2"/>
        <v>#DIV/0!</v>
      </c>
      <c r="M35" s="23" t="e">
        <f t="shared" si="3"/>
        <v>#DIV/0!</v>
      </c>
      <c r="N35" s="23" t="e">
        <f t="shared" si="4"/>
        <v>#DIV/0!</v>
      </c>
      <c r="O35" s="24" t="e">
        <f t="shared" si="5"/>
        <v>#DIV/0!</v>
      </c>
    </row>
    <row r="36" spans="1:15" s="8" customFormat="1" ht="42.75" hidden="1" customHeight="1" x14ac:dyDescent="0.25">
      <c r="A36" s="23"/>
      <c r="B36" s="20"/>
      <c r="C36" s="20"/>
      <c r="D36" s="22"/>
      <c r="E36" s="24"/>
      <c r="F36" s="13"/>
      <c r="G36" s="24"/>
      <c r="H36" s="24"/>
      <c r="I36" s="24"/>
      <c r="J36" s="24" t="e">
        <f t="shared" si="0"/>
        <v>#DIV/0!</v>
      </c>
      <c r="K36" s="23">
        <f t="shared" si="1"/>
        <v>0</v>
      </c>
      <c r="L36" s="23" t="e">
        <f t="shared" si="2"/>
        <v>#DIV/0!</v>
      </c>
      <c r="M36" s="23" t="e">
        <f t="shared" si="3"/>
        <v>#DIV/0!</v>
      </c>
      <c r="N36" s="23" t="e">
        <f t="shared" si="4"/>
        <v>#DIV/0!</v>
      </c>
      <c r="O36" s="24" t="e">
        <f t="shared" si="5"/>
        <v>#DIV/0!</v>
      </c>
    </row>
    <row r="37" spans="1:15" s="8" customFormat="1" ht="42.75" hidden="1" customHeight="1" x14ac:dyDescent="0.25">
      <c r="A37" s="23"/>
      <c r="B37" s="20"/>
      <c r="C37" s="20"/>
      <c r="D37" s="22"/>
      <c r="E37" s="24"/>
      <c r="F37" s="13"/>
      <c r="G37" s="24"/>
      <c r="H37" s="24"/>
      <c r="I37" s="24"/>
      <c r="J37" s="24" t="e">
        <f t="shared" si="0"/>
        <v>#DIV/0!</v>
      </c>
      <c r="K37" s="23">
        <f t="shared" si="1"/>
        <v>0</v>
      </c>
      <c r="L37" s="23" t="e">
        <f t="shared" si="2"/>
        <v>#DIV/0!</v>
      </c>
      <c r="M37" s="23" t="e">
        <f t="shared" si="3"/>
        <v>#DIV/0!</v>
      </c>
      <c r="N37" s="23" t="e">
        <f t="shared" si="4"/>
        <v>#DIV/0!</v>
      </c>
      <c r="O37" s="24" t="e">
        <f t="shared" si="5"/>
        <v>#DIV/0!</v>
      </c>
    </row>
    <row r="38" spans="1:15" s="8" customFormat="1" ht="42.75" hidden="1" customHeight="1" x14ac:dyDescent="0.25">
      <c r="A38" s="23"/>
      <c r="B38" s="20"/>
      <c r="C38" s="20"/>
      <c r="D38" s="22"/>
      <c r="E38" s="24"/>
      <c r="F38" s="13"/>
      <c r="G38" s="24"/>
      <c r="H38" s="24"/>
      <c r="I38" s="24"/>
      <c r="J38" s="24" t="e">
        <f t="shared" si="0"/>
        <v>#DIV/0!</v>
      </c>
      <c r="K38" s="23">
        <f t="shared" si="1"/>
        <v>0</v>
      </c>
      <c r="L38" s="23" t="e">
        <f t="shared" si="2"/>
        <v>#DIV/0!</v>
      </c>
      <c r="M38" s="23" t="e">
        <f t="shared" si="3"/>
        <v>#DIV/0!</v>
      </c>
      <c r="N38" s="23" t="e">
        <f t="shared" si="4"/>
        <v>#DIV/0!</v>
      </c>
      <c r="O38" s="24" t="e">
        <f t="shared" si="5"/>
        <v>#DIV/0!</v>
      </c>
    </row>
    <row r="39" spans="1:15" s="10" customFormat="1" ht="30" hidden="1" x14ac:dyDescent="0.25">
      <c r="A39" s="25"/>
      <c r="B39" s="25"/>
      <c r="C39" s="25"/>
      <c r="D39" s="25"/>
      <c r="E39" s="26"/>
      <c r="F39" s="26"/>
      <c r="G39" s="26"/>
      <c r="H39" s="26"/>
      <c r="I39" s="26"/>
      <c r="J39" s="26" t="e">
        <f t="shared" si="0"/>
        <v>#DIV/0!</v>
      </c>
      <c r="K39" s="25">
        <f t="shared" si="1"/>
        <v>0</v>
      </c>
      <c r="L39" s="25" t="e">
        <f t="shared" si="2"/>
        <v>#DIV/0!</v>
      </c>
      <c r="M39" s="25" t="e">
        <f t="shared" si="3"/>
        <v>#DIV/0!</v>
      </c>
      <c r="N39" s="25" t="e">
        <f t="shared" si="4"/>
        <v>#DIV/0!</v>
      </c>
      <c r="O39" s="26"/>
    </row>
    <row r="40" spans="1:15" s="10" customFormat="1" x14ac:dyDescent="0.25">
      <c r="A40" s="28"/>
      <c r="B40" s="28"/>
      <c r="C40" s="28"/>
      <c r="D40" s="28"/>
      <c r="E40" s="27">
        <v>90680</v>
      </c>
      <c r="F40" s="27">
        <v>96800</v>
      </c>
      <c r="G40" s="27">
        <v>91950</v>
      </c>
      <c r="H40" s="27"/>
      <c r="I40" s="27"/>
      <c r="J40" s="27"/>
      <c r="K40" s="28"/>
      <c r="L40" s="28"/>
      <c r="M40" s="28"/>
      <c r="N40" s="28"/>
      <c r="O40" s="27"/>
    </row>
    <row r="41" spans="1:15" s="10" customFormat="1" x14ac:dyDescent="0.25">
      <c r="A41" s="8"/>
      <c r="B41" s="8"/>
      <c r="C41" s="8"/>
      <c r="D41" s="8"/>
      <c r="E41" s="9"/>
      <c r="F41" s="9"/>
      <c r="G41" s="9"/>
      <c r="H41" s="9"/>
      <c r="I41" s="9"/>
      <c r="J41" s="9"/>
      <c r="K41" s="8"/>
      <c r="L41" s="8"/>
      <c r="M41" s="8"/>
      <c r="N41" s="8"/>
      <c r="O41" s="9"/>
    </row>
    <row r="42" spans="1:15" s="10" customFormat="1" ht="14.45" customHeight="1" x14ac:dyDescent="0.25">
      <c r="A42" s="33" t="s">
        <v>29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1:15" s="10" customFormat="1" ht="18.75" customHeight="1" x14ac:dyDescent="0.25">
      <c r="A43" s="33" t="s">
        <v>24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spans="1:15" s="10" customFormat="1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s="21" customFormat="1" ht="15" customHeight="1" x14ac:dyDescent="0.25">
      <c r="A45" s="30" t="s">
        <v>44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</sheetData>
  <mergeCells count="17">
    <mergeCell ref="C18:D18"/>
    <mergeCell ref="A45:O45"/>
    <mergeCell ref="L13:M13"/>
    <mergeCell ref="B15:N15"/>
    <mergeCell ref="A42:O42"/>
    <mergeCell ref="A43:O43"/>
    <mergeCell ref="A44:O44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:N38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38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2022-05-31T06:51:21Z</dcterms:modified>
</cp:coreProperties>
</file>