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21" i="1" l="1"/>
  <c r="L20" i="1"/>
  <c r="K20" i="1"/>
  <c r="J20" i="1"/>
  <c r="L21" i="1" l="1"/>
  <c r="J21" i="1"/>
  <c r="O21" i="1" s="1"/>
  <c r="M20" i="1"/>
  <c r="N20" i="1" s="1"/>
  <c r="O20" i="1"/>
  <c r="C17" i="1" l="1"/>
  <c r="M21" i="1"/>
  <c r="N21" i="1" s="1"/>
</calcChain>
</file>

<file path=xl/sharedStrings.xml><?xml version="1.0" encoding="utf-8"?>
<sst xmlns="http://schemas.openxmlformats.org/spreadsheetml/2006/main" count="44" uniqueCount="37">
  <si>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</si>
  <si>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</si>
  <si>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</si>
  <si>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</si>
  <si>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</si>
  <si>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</si>
  <si>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</si>
  <si>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</si>
  <si>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</si>
  <si>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</si>
  <si>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</si>
  <si>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</si>
  <si>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</si>
  <si>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</si>
  <si>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</si>
  <si>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</si>
  <si>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</si>
  <si>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</si>
  <si>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</si>
  <si>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</si>
  <si>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</si>
  <si>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</si>
  <si>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</si>
  <si>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</si>
  <si>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</si>
  <si>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кг</t>
  </si>
  <si>
    <t>картофель 1 сорт</t>
  </si>
  <si>
    <t>капуста 1 сорт</t>
  </si>
  <si>
    <t>КП вх.3842 от 15.06.2022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</si>
  <si>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</si>
  <si>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</si>
  <si>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</si>
  <si>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</si>
  <si>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</si>
  <si>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119-22</t>
  </si>
  <si>
    <t>на поставку овощной продукции (картофель, капуста)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</si>
  <si>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 952 000 (девятьсот пятьдесят две тысячи)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</si>
</sst>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="85" zoomScaleNormal="85" zoomScalePageLayoutView="70" workbookViewId="0">
      <selection activeCell="F37" sqref="F37"/>
    </sheetView>
  </sheetViews>
  <sheetFormatPr defaultRowHeight="15" x14ac:dyDescent="0.25"/>
  <cols>
    <col min="1" max="1" width="9.140625" style="2"/>
    <col min="2" max="2" width="27.28515625" style="2" customWidth="1"/>
    <col min="3" max="3" width="9.140625" style="2"/>
    <col min="4" max="4" width="9.140625" style="23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" width="11.140625" style="1" customWidth="1"/>
    <col min="17" max="17" width="11" style="1" customWidth="1"/>
    <col min="18" max="18" width="10.42578125" style="1" customWidth="1"/>
    <col min="19" max="19" width="10" style="1" customWidth="1"/>
    <col min="20" max="16384" width="9.140625" style="1"/>
  </cols>
  <sheetData>
    <row r="1" spans="1:15" x14ac:dyDescent="0.25">
      <c r="A1" s="26"/>
      <c r="B1" s="26"/>
      <c r="C1" s="26"/>
      <c r="D1" s="26"/>
      <c r="K1" s="26"/>
      <c r="L1" s="26"/>
      <c r="M1" s="26"/>
      <c r="N1" s="26"/>
      <c r="O1" s="39" t="s">
        <v>30</v>
      </c>
    </row>
    <row r="2" spans="1:15" x14ac:dyDescent="0.25">
      <c r="A2" s="26"/>
      <c r="B2" s="26"/>
      <c r="C2" s="26"/>
      <c r="D2" s="26"/>
      <c r="K2" s="26"/>
      <c r="L2" s="26"/>
      <c r="M2" s="26"/>
      <c r="N2" s="26"/>
      <c r="O2" s="39" t="s">
        <v>31</v>
      </c>
    </row>
    <row r="3" spans="1:15" x14ac:dyDescent="0.25">
      <c r="A3" s="26"/>
      <c r="B3" s="26"/>
      <c r="C3" s="26"/>
      <c r="D3" s="26"/>
      <c r="K3" s="26"/>
      <c r="L3" s="26"/>
      <c r="M3" s="26"/>
      <c r="N3" s="26"/>
      <c r="O3" s="39" t="s">
        <v>35</v>
      </c>
    </row>
    <row r="4" spans="1:15" x14ac:dyDescent="0.25">
      <c r="A4" s="26"/>
      <c r="B4" s="26"/>
      <c r="C4" s="26"/>
      <c r="D4" s="26"/>
      <c r="K4" s="26"/>
      <c r="L4" s="26"/>
      <c r="M4" s="26"/>
      <c r="N4" s="26"/>
      <c r="O4" s="39" t="s">
        <v>32</v>
      </c>
    </row>
    <row r="5" spans="1:15" x14ac:dyDescent="0.25">
      <c r="O5" s="39" t="s">
        <v>33</v>
      </c>
    </row>
    <row r="6" spans="1:15" x14ac:dyDescent="0.25">
      <c r="A6" s="18"/>
      <c r="B6" s="18"/>
      <c r="C6" s="18"/>
      <c r="K6" s="18"/>
      <c r="L6" s="18"/>
      <c r="M6" s="18"/>
      <c r="N6" s="18"/>
      <c r="O6" s="39" t="s">
        <v>34</v>
      </c>
    </row>
    <row r="7" spans="1:15" x14ac:dyDescent="0.25">
      <c r="A7" s="18"/>
      <c r="B7" s="18"/>
      <c r="C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x14ac:dyDescent="0.25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9" t="s">
        <v>20</v>
      </c>
      <c r="M12" s="29"/>
      <c r="N12" s="8"/>
      <c r="O12" s="4" t="s">
        <v>18</v>
      </c>
    </row>
    <row r="13" spans="1:15" ht="18.75" x14ac:dyDescent="0.25">
      <c r="O13" s="5"/>
    </row>
    <row r="14" spans="1:15" ht="18.75" x14ac:dyDescent="0.25">
      <c r="B14" s="30" t="s">
        <v>19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5"/>
    </row>
    <row r="15" spans="1:15" hidden="1" x14ac:dyDescent="0.25"/>
    <row r="17" spans="1:15" s="8" customFormat="1" ht="28.5" customHeight="1" x14ac:dyDescent="0.25">
      <c r="A17" s="32" t="s">
        <v>14</v>
      </c>
      <c r="B17" s="33"/>
      <c r="C17" s="34">
        <f>SUMIF(O20:O21,"&gt;0")</f>
        <v>1144000</v>
      </c>
      <c r="D17" s="33"/>
      <c r="E17" s="15" t="s">
        <v>28</v>
      </c>
      <c r="F17" s="15" t="s">
        <v>28</v>
      </c>
      <c r="G17" s="15" t="s">
        <v>28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28" t="s">
        <v>0</v>
      </c>
      <c r="B18" s="28" t="s">
        <v>1</v>
      </c>
      <c r="C18" s="28" t="s">
        <v>2</v>
      </c>
      <c r="D18" s="28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5" t="s">
        <v>15</v>
      </c>
      <c r="K18" s="28" t="s">
        <v>11</v>
      </c>
      <c r="L18" s="28" t="s">
        <v>12</v>
      </c>
      <c r="M18" s="28" t="s">
        <v>13</v>
      </c>
      <c r="N18" s="28" t="s">
        <v>9</v>
      </c>
      <c r="O18" s="31" t="s">
        <v>10</v>
      </c>
    </row>
    <row r="19" spans="1:15" s="8" customFormat="1" ht="30" x14ac:dyDescent="0.25">
      <c r="A19" s="28"/>
      <c r="B19" s="28"/>
      <c r="C19" s="7" t="s">
        <v>3</v>
      </c>
      <c r="D19" s="24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6"/>
      <c r="K19" s="28"/>
      <c r="L19" s="28"/>
      <c r="M19" s="28"/>
      <c r="N19" s="28"/>
      <c r="O19" s="31"/>
    </row>
    <row r="20" spans="1:15" s="8" customFormat="1" ht="22.5" customHeight="1" x14ac:dyDescent="0.25">
      <c r="A20" s="17">
        <v>1</v>
      </c>
      <c r="B20" s="20" t="s">
        <v>26</v>
      </c>
      <c r="C20" s="20" t="s">
        <v>25</v>
      </c>
      <c r="D20" s="22">
        <v>8000</v>
      </c>
      <c r="E20" s="19">
        <v>54</v>
      </c>
      <c r="F20" s="19">
        <v>65</v>
      </c>
      <c r="G20" s="19">
        <v>75</v>
      </c>
      <c r="H20" s="16"/>
      <c r="I20" s="16"/>
      <c r="J20" s="16">
        <f t="shared" ref="J20:J21" si="0">AVERAGE(E20:I20)</f>
        <v>64.666666666666671</v>
      </c>
      <c r="K20" s="17">
        <f t="shared" ref="K20:K21" si="1">COUNT(E20:I20)</f>
        <v>3</v>
      </c>
      <c r="L20" s="17">
        <f t="shared" ref="L20:L21" si="2">STDEV(E20:I20)</f>
        <v>10.503967504392472</v>
      </c>
      <c r="M20" s="17">
        <f t="shared" ref="M20:M21" si="3">L20/J20*100</f>
        <v>16.243248718132687</v>
      </c>
      <c r="N20" s="17" t="str">
        <f t="shared" ref="N20:N21" si="4">IF(M20&lt;33,"ОДНОРОДНЫЕ","НЕОДНОРОДНЫЕ")</f>
        <v>ОДНОРОДНЫЕ</v>
      </c>
      <c r="O20" s="16">
        <f t="shared" ref="O20:O21" si="5">D20*J20</f>
        <v>517333.33333333337</v>
      </c>
    </row>
    <row r="21" spans="1:15" s="8" customFormat="1" ht="20.25" customHeight="1" x14ac:dyDescent="0.25">
      <c r="A21" s="17">
        <v>2</v>
      </c>
      <c r="B21" s="20" t="s">
        <v>27</v>
      </c>
      <c r="C21" s="20" t="s">
        <v>25</v>
      </c>
      <c r="D21" s="22">
        <v>8000</v>
      </c>
      <c r="E21" s="19">
        <v>65</v>
      </c>
      <c r="F21" s="19">
        <v>85</v>
      </c>
      <c r="G21" s="19">
        <v>85</v>
      </c>
      <c r="H21" s="16"/>
      <c r="I21" s="16"/>
      <c r="J21" s="16">
        <f t="shared" si="0"/>
        <v>78.333333333333329</v>
      </c>
      <c r="K21" s="17">
        <f t="shared" si="1"/>
        <v>3</v>
      </c>
      <c r="L21" s="17">
        <f t="shared" si="2"/>
        <v>11.547005383792541</v>
      </c>
      <c r="M21" s="17">
        <f t="shared" si="3"/>
        <v>14.740857936756434</v>
      </c>
      <c r="N21" s="17" t="str">
        <f t="shared" si="4"/>
        <v>ОДНОРОДНЫЕ</v>
      </c>
      <c r="O21" s="16">
        <f t="shared" si="5"/>
        <v>626666.66666666663</v>
      </c>
    </row>
    <row r="22" spans="1:15" s="10" customFormat="1" x14ac:dyDescent="0.25">
      <c r="A22" s="25"/>
      <c r="B22" s="25"/>
      <c r="C22" s="25"/>
      <c r="D22" s="25"/>
      <c r="E22" s="27">
        <v>952000</v>
      </c>
      <c r="F22" s="27">
        <v>1200000</v>
      </c>
      <c r="G22" s="27">
        <v>1280000</v>
      </c>
      <c r="H22" s="27"/>
      <c r="I22" s="27"/>
      <c r="J22" s="27"/>
      <c r="K22" s="25"/>
      <c r="L22" s="25"/>
      <c r="M22" s="25"/>
      <c r="N22" s="25"/>
      <c r="O22" s="27"/>
    </row>
    <row r="23" spans="1:15" s="10" customFormat="1" x14ac:dyDescent="0.25">
      <c r="A23" s="40"/>
      <c r="B23" s="40"/>
      <c r="C23" s="40"/>
      <c r="D23" s="40"/>
      <c r="E23" s="41"/>
      <c r="F23" s="41"/>
      <c r="G23" s="41"/>
      <c r="H23" s="41"/>
      <c r="I23" s="41"/>
      <c r="J23" s="41"/>
      <c r="K23" s="40"/>
      <c r="L23" s="40"/>
      <c r="M23" s="40"/>
      <c r="N23" s="40"/>
      <c r="O23" s="41"/>
    </row>
    <row r="24" spans="1:15" s="10" customFormat="1" ht="14.45" customHeight="1" x14ac:dyDescent="0.25">
      <c r="A24" s="37" t="s">
        <v>29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spans="1:15" s="10" customFormat="1" ht="14.45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 s="10" customFormat="1" ht="18.75" customHeight="1" x14ac:dyDescent="0.25">
      <c r="A26" s="37" t="s">
        <v>24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s="10" customForma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10" customForma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 s="21" customFormat="1" ht="15" customHeight="1" x14ac:dyDescent="0.25">
      <c r="A29" s="42" t="s">
        <v>36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</row>
    <row r="31" spans="1:15" x14ac:dyDescent="0.25">
      <c r="N31" s="39"/>
    </row>
    <row r="32" spans="1:15" x14ac:dyDescent="0.25">
      <c r="N32" s="39"/>
    </row>
    <row r="33" spans="14:14" x14ac:dyDescent="0.25">
      <c r="N33" s="39"/>
    </row>
    <row r="34" spans="14:14" x14ac:dyDescent="0.25">
      <c r="N34" s="39"/>
    </row>
    <row r="35" spans="14:14" x14ac:dyDescent="0.25">
      <c r="N35" s="39"/>
    </row>
    <row r="36" spans="14:14" x14ac:dyDescent="0.25">
      <c r="N36" s="39"/>
    </row>
  </sheetData>
  <mergeCells count="16">
    <mergeCell ref="A18:A19"/>
    <mergeCell ref="A26:O27"/>
    <mergeCell ref="A29:O29"/>
    <mergeCell ref="B18:B19"/>
    <mergeCell ref="C18:D18"/>
    <mergeCell ref="L12:M12"/>
    <mergeCell ref="B14:N14"/>
    <mergeCell ref="A24:O24"/>
    <mergeCell ref="O18:O19"/>
    <mergeCell ref="A17:B17"/>
    <mergeCell ref="C17:D17"/>
    <mergeCell ref="J18:J19"/>
    <mergeCell ref="K18:K19"/>
    <mergeCell ref="L18:L19"/>
    <mergeCell ref="M18:M19"/>
    <mergeCell ref="N18:N19"/>
  </mergeCells>
  <conditionalFormatting sqref="N20:N21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1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2022-06-24T07:27:32Z</dcterms:modified>
</cp:coreProperties>
</file>