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3" i="1" l="1"/>
  <c r="L44" i="1"/>
  <c r="L45" i="1"/>
  <c r="M45" i="1" s="1"/>
  <c r="N45" i="1" s="1"/>
  <c r="L46" i="1"/>
  <c r="M46" i="1" s="1"/>
  <c r="N46" i="1" s="1"/>
  <c r="L47" i="1"/>
  <c r="M47" i="1" s="1"/>
  <c r="N47" i="1" s="1"/>
  <c r="L48" i="1"/>
  <c r="L49" i="1"/>
  <c r="L50" i="1"/>
  <c r="M50" i="1"/>
  <c r="N50" i="1" s="1"/>
  <c r="L51" i="1"/>
  <c r="L52" i="1"/>
  <c r="K44" i="1"/>
  <c r="K45" i="1"/>
  <c r="K46" i="1"/>
  <c r="K47" i="1"/>
  <c r="K48" i="1"/>
  <c r="K49" i="1"/>
  <c r="K50" i="1"/>
  <c r="K51" i="1"/>
  <c r="K52" i="1"/>
  <c r="J44" i="1"/>
  <c r="O44" i="1" s="1"/>
  <c r="J45" i="1"/>
  <c r="O45" i="1"/>
  <c r="J46" i="1"/>
  <c r="O46" i="1" s="1"/>
  <c r="J47" i="1"/>
  <c r="O47" i="1"/>
  <c r="J48" i="1"/>
  <c r="O48" i="1" s="1"/>
  <c r="J49" i="1"/>
  <c r="O49" i="1"/>
  <c r="J50" i="1"/>
  <c r="O50" i="1" s="1"/>
  <c r="J51" i="1"/>
  <c r="O51" i="1"/>
  <c r="J52" i="1"/>
  <c r="M52" i="1" s="1"/>
  <c r="N52" i="1" s="1"/>
  <c r="L21" i="1"/>
  <c r="L22" i="1"/>
  <c r="M22" i="1" s="1"/>
  <c r="N22" i="1" s="1"/>
  <c r="L23" i="1"/>
  <c r="L24" i="1"/>
  <c r="M24" i="1" s="1"/>
  <c r="N24" i="1" s="1"/>
  <c r="L25" i="1"/>
  <c r="L26" i="1"/>
  <c r="L27" i="1"/>
  <c r="L28" i="1"/>
  <c r="L29" i="1"/>
  <c r="M29" i="1"/>
  <c r="N29" i="1" s="1"/>
  <c r="L30" i="1"/>
  <c r="L31" i="1"/>
  <c r="L32" i="1"/>
  <c r="L33" i="1"/>
  <c r="M33" i="1"/>
  <c r="N33" i="1" s="1"/>
  <c r="L34" i="1"/>
  <c r="M34" i="1"/>
  <c r="N34" i="1"/>
  <c r="L35" i="1"/>
  <c r="L36" i="1"/>
  <c r="L37" i="1"/>
  <c r="L38" i="1"/>
  <c r="M38" i="1" s="1"/>
  <c r="N38" i="1" s="1"/>
  <c r="L39" i="1"/>
  <c r="L40" i="1"/>
  <c r="M40" i="1" s="1"/>
  <c r="N40" i="1" s="1"/>
  <c r="L41" i="1"/>
  <c r="L42" i="1"/>
  <c r="J21" i="1"/>
  <c r="O21" i="1"/>
  <c r="C17" i="1" s="1"/>
  <c r="J22" i="1"/>
  <c r="O22" i="1"/>
  <c r="J23" i="1"/>
  <c r="O23" i="1"/>
  <c r="J24" i="1"/>
  <c r="O24" i="1"/>
  <c r="J25" i="1"/>
  <c r="O25" i="1"/>
  <c r="J26" i="1"/>
  <c r="M26" i="1" s="1"/>
  <c r="N26" i="1" s="1"/>
  <c r="O26" i="1"/>
  <c r="J27" i="1"/>
  <c r="O27" i="1"/>
  <c r="J28" i="1"/>
  <c r="O28" i="1"/>
  <c r="J29" i="1"/>
  <c r="O29" i="1"/>
  <c r="J30" i="1"/>
  <c r="M30" i="1" s="1"/>
  <c r="N30" i="1" s="1"/>
  <c r="O30" i="1"/>
  <c r="J31" i="1"/>
  <c r="O31" i="1"/>
  <c r="J32" i="1"/>
  <c r="O32" i="1"/>
  <c r="J33" i="1"/>
  <c r="O33" i="1"/>
  <c r="J34" i="1"/>
  <c r="O34" i="1"/>
  <c r="J35" i="1"/>
  <c r="M35" i="1"/>
  <c r="N35" i="1" s="1"/>
  <c r="J36" i="1"/>
  <c r="O36" i="1"/>
  <c r="J37" i="1"/>
  <c r="O37" i="1" s="1"/>
  <c r="J38" i="1"/>
  <c r="O38" i="1"/>
  <c r="J39" i="1"/>
  <c r="O39" i="1" s="1"/>
  <c r="J40" i="1"/>
  <c r="O40" i="1"/>
  <c r="J41" i="1"/>
  <c r="O41" i="1" s="1"/>
  <c r="J42" i="1"/>
  <c r="M42" i="1" s="1"/>
  <c r="N42" i="1" s="1"/>
  <c r="O42" i="1"/>
  <c r="J43" i="1"/>
  <c r="O43" i="1" s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9" i="1"/>
  <c r="K30" i="1"/>
  <c r="K27" i="1"/>
  <c r="K28" i="1"/>
  <c r="K25" i="1"/>
  <c r="K22" i="1"/>
  <c r="K23" i="1"/>
  <c r="K24" i="1"/>
  <c r="K21" i="1"/>
  <c r="L20" i="1"/>
  <c r="M20" i="1" s="1"/>
  <c r="N20" i="1" s="1"/>
  <c r="K20" i="1"/>
  <c r="J20" i="1"/>
  <c r="O20" i="1"/>
  <c r="K26" i="1"/>
  <c r="M28" i="1"/>
  <c r="N28" i="1"/>
  <c r="M36" i="1"/>
  <c r="N36" i="1"/>
  <c r="M32" i="1"/>
  <c r="N32" i="1"/>
  <c r="M25" i="1"/>
  <c r="N25" i="1"/>
  <c r="M21" i="1"/>
  <c r="N21" i="1"/>
  <c r="M49" i="1"/>
  <c r="N49" i="1"/>
  <c r="M51" i="1"/>
  <c r="N51" i="1"/>
  <c r="M44" i="1"/>
  <c r="N44" i="1"/>
  <c r="M31" i="1"/>
  <c r="N31" i="1"/>
  <c r="M23" i="1"/>
  <c r="N23" i="1"/>
  <c r="M27" i="1"/>
  <c r="N27" i="1"/>
  <c r="M48" i="1"/>
  <c r="N48" i="1"/>
  <c r="O35" i="1"/>
  <c r="O52" i="1"/>
  <c r="M43" i="1" l="1"/>
  <c r="N43" i="1" s="1"/>
  <c r="M41" i="1"/>
  <c r="N41" i="1" s="1"/>
  <c r="M39" i="1"/>
  <c r="N39" i="1" s="1"/>
  <c r="M37" i="1"/>
  <c r="N37" i="1" s="1"/>
</calcChain>
</file>

<file path=xl/sharedStrings.xml><?xml version="1.0" encoding="utf-8"?>
<sst xmlns="http://schemas.openxmlformats.org/spreadsheetml/2006/main" count="87" uniqueCount="52">
  <si>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</si>
  <si>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</si>
  <si>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</si>
  <si>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</si>
  <si>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</si>
  <si>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</si>
  <si>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</si>
  <si>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</si>
  <si>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</si>
  <si>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</si>
  <si>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</si>
  <si>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</si>
  <si>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</si>
  <si>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</si>
  <si>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</si>
  <si>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</si>
  <si>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</si>
  <si>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</si>
  <si>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</si>
  <si>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</si>
  <si>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</si>
  <si>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</si>
  <si>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</si>
  <si>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</si>
  <si>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</si>
  <si>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</si>
  <si>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Лоперамид  таблетки (или капсулы) 2 мг №20
</t>
  </si>
  <si>
    <t xml:space="preserve">Макрогол  порошок для приготовления р-ра для приема внутрь 64 г, 73,69 г- пак. №4
</t>
  </si>
  <si>
    <t>Тиоктовая кислота конц. для приготовления р-ра д/инф. 25 мг/мл 24 мл- ампулы №1</t>
  </si>
  <si>
    <t>шт.</t>
  </si>
  <si>
    <t>КП вх.№2945-06/22 от 27.06.2022</t>
  </si>
  <si>
    <t>КП вх.№2946-06/22 от 27.06.2022</t>
  </si>
  <si>
    <t>КП вх.№2947-06/22 от 27.06.2022</t>
  </si>
  <si>
    <t>Тиоктовая кислота конц. для приготовления р-ра д/инф. 30 мг/мл 10 мл- ампулы №1</t>
  </si>
  <si>
    <t>Тиоктовая кислота р-р д/инф. 12 мг/мл 50 мл- флаконы №1</t>
  </si>
  <si>
    <t xml:space="preserve">Глимепирид  таблетки  2 мг № 30 
</t>
  </si>
  <si>
    <t xml:space="preserve">Глимепирид  таблетки  4 мг № 30 
</t>
  </si>
  <si>
    <t>Рабепразол лиоф. для приготовления р-ра для в/в введения 20 мг - флаконы №1</t>
  </si>
  <si>
    <t>Гозоглиптин таблетки п/о 30 мг №28</t>
  </si>
  <si>
    <t>Алоглиптин таблетки  п/о 25 мг №28</t>
  </si>
  <si>
    <t xml:space="preserve">Ондансетрон р-р для в/в и в/м введения 2 мг/мл, 2 мл – ампулы №5
</t>
  </si>
  <si>
    <t xml:space="preserve">Гликлазид таблетки с модифицированным высвобождением  60мг №30
</t>
  </si>
  <si>
    <t xml:space="preserve"> Эзомепразол лиоф. для приготовления р-ра для в/в введения 40 мг - флаконы №1</t>
  </si>
  <si>
    <t>Метоклопрамид таблетки 10 мг №1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</si>
  <si>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</si>
  <si>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</si>
  <si>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</si>
  <si>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</si>
  <si>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</si>
  <si>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129-22</t>
  </si>
  <si>
    <t>лекарственных препаратов для лечения заболеваний пищеварительного тракта и обмена веществ путем запроса котировок</t>
  </si>
  <si>
    <t>Начальная (максимальная) цена договора устанавливается в размере 544 773 (пятьсот сорок четыре тысячи семьсот семьдесят три) рубля 47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</si>
</sst>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6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5" zoomScaleNormal="85" zoomScalePageLayoutView="70" workbookViewId="0">
      <selection activeCell="N68" sqref="N6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K1" s="11"/>
      <c r="L1" s="11"/>
      <c r="M1" s="11"/>
      <c r="N1" s="11"/>
      <c r="O1" s="44" t="s">
        <v>45</v>
      </c>
    </row>
    <row r="2" spans="1:15" x14ac:dyDescent="0.25">
      <c r="A2" s="11"/>
      <c r="B2" s="11"/>
      <c r="C2" s="11"/>
      <c r="D2" s="11"/>
      <c r="K2" s="11"/>
      <c r="L2" s="11"/>
      <c r="M2" s="11"/>
      <c r="N2" s="11"/>
      <c r="O2" s="44" t="s">
        <v>46</v>
      </c>
    </row>
    <row r="3" spans="1:15" x14ac:dyDescent="0.25">
      <c r="A3" s="11"/>
      <c r="B3" s="11"/>
      <c r="C3" s="11"/>
      <c r="D3" s="11"/>
      <c r="K3" s="11"/>
      <c r="L3" s="11"/>
      <c r="M3" s="11"/>
      <c r="N3" s="11"/>
      <c r="O3" s="44" t="s">
        <v>50</v>
      </c>
    </row>
    <row r="4" spans="1:15" x14ac:dyDescent="0.25">
      <c r="A4" s="11"/>
      <c r="B4" s="11"/>
      <c r="C4" s="11"/>
      <c r="D4" s="11"/>
      <c r="K4" s="11"/>
      <c r="L4" s="11"/>
      <c r="M4" s="11"/>
      <c r="N4" s="11"/>
      <c r="O4" s="44" t="s">
        <v>47</v>
      </c>
    </row>
    <row r="5" spans="1:15" x14ac:dyDescent="0.25">
      <c r="A5" s="11"/>
      <c r="B5" s="11"/>
      <c r="C5" s="11"/>
      <c r="D5" s="11"/>
      <c r="K5" s="11"/>
      <c r="L5" s="11"/>
      <c r="M5" s="11"/>
      <c r="N5" s="11"/>
      <c r="O5" s="44" t="s">
        <v>48</v>
      </c>
    </row>
    <row r="6" spans="1:15" x14ac:dyDescent="0.25">
      <c r="A6" s="11"/>
      <c r="B6" s="11"/>
      <c r="C6" s="11"/>
      <c r="D6" s="11"/>
      <c r="K6" s="11"/>
      <c r="L6" s="11"/>
      <c r="M6" s="11"/>
      <c r="N6" s="11"/>
      <c r="O6" s="44" t="s">
        <v>49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7" customFormat="1" x14ac:dyDescent="0.25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8" t="s">
        <v>16</v>
      </c>
    </row>
    <row r="9" spans="1:15" s="7" customForma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21</v>
      </c>
    </row>
    <row r="10" spans="1:15" s="7" customFormat="1" x14ac:dyDescent="0.25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9" t="s">
        <v>17</v>
      </c>
    </row>
    <row r="11" spans="1:15" s="7" customForma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5"/>
      <c r="M11" s="5"/>
      <c r="N11" s="5"/>
      <c r="O11" s="6"/>
    </row>
    <row r="12" spans="1:15" s="7" customFormat="1" ht="28.9" customHeight="1" x14ac:dyDescent="0.25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29" t="s">
        <v>20</v>
      </c>
      <c r="M12" s="29"/>
      <c r="N12" s="5"/>
      <c r="O12" s="4" t="s">
        <v>18</v>
      </c>
    </row>
    <row r="13" spans="1:15" ht="18.75" x14ac:dyDescent="0.25">
      <c r="A13" s="5"/>
      <c r="B13" s="5"/>
      <c r="C13" s="5"/>
      <c r="D13" s="5"/>
      <c r="E13" s="6"/>
      <c r="F13" s="6"/>
      <c r="G13" s="6"/>
      <c r="H13" s="6"/>
      <c r="I13" s="6"/>
      <c r="J13" s="6"/>
      <c r="K13" s="5"/>
      <c r="L13" s="5"/>
      <c r="M13" s="5"/>
      <c r="N13" s="5"/>
      <c r="O13" s="24"/>
    </row>
    <row r="14" spans="1:15" ht="18.75" x14ac:dyDescent="0.25">
      <c r="A14" s="5"/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4"/>
    </row>
    <row r="15" spans="1:15" hidden="1" x14ac:dyDescent="0.25">
      <c r="A15" s="5"/>
      <c r="B15" s="5"/>
      <c r="C15" s="5"/>
      <c r="D15" s="38"/>
      <c r="E15" s="38"/>
      <c r="F15" s="38"/>
      <c r="G15" s="38"/>
      <c r="H15" s="38"/>
      <c r="I15" s="38"/>
      <c r="J15" s="38"/>
      <c r="K15" s="5"/>
      <c r="L15" s="5"/>
      <c r="M15" s="5"/>
      <c r="N15" s="5"/>
      <c r="O15" s="6"/>
    </row>
    <row r="16" spans="1:15" x14ac:dyDescent="0.25">
      <c r="A16" s="5"/>
      <c r="B16" s="5"/>
      <c r="C16" s="5"/>
      <c r="D16" s="5"/>
      <c r="E16" s="6"/>
      <c r="F16" s="6"/>
      <c r="G16" s="16"/>
      <c r="H16" s="6"/>
      <c r="I16" s="6"/>
      <c r="J16" s="6"/>
      <c r="K16" s="5"/>
      <c r="L16" s="5"/>
      <c r="M16" s="5"/>
      <c r="N16" s="5"/>
      <c r="O16" s="6"/>
    </row>
    <row r="17" spans="1:15" s="5" customFormat="1" ht="41.45" customHeight="1" x14ac:dyDescent="0.25">
      <c r="A17" s="32" t="s">
        <v>14</v>
      </c>
      <c r="B17" s="33"/>
      <c r="C17" s="34">
        <f>SUMIF(O20:O33,"&gt;0")</f>
        <v>544773.47333333327</v>
      </c>
      <c r="D17" s="33"/>
      <c r="E17" s="15" t="s">
        <v>30</v>
      </c>
      <c r="F17" s="15" t="s">
        <v>31</v>
      </c>
      <c r="G17" s="15" t="s">
        <v>32</v>
      </c>
      <c r="H17" s="15"/>
      <c r="I17" s="15"/>
      <c r="J17" s="18"/>
      <c r="K17" s="17"/>
      <c r="L17" s="17"/>
      <c r="M17" s="17"/>
      <c r="N17" s="17"/>
      <c r="O17" s="18"/>
    </row>
    <row r="18" spans="1:15" s="5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18" t="s">
        <v>5</v>
      </c>
      <c r="F18" s="18" t="s">
        <v>7</v>
      </c>
      <c r="G18" s="18" t="s">
        <v>8</v>
      </c>
      <c r="H18" s="18" t="s">
        <v>22</v>
      </c>
      <c r="I18" s="18" t="s">
        <v>23</v>
      </c>
      <c r="J18" s="36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31" t="s">
        <v>10</v>
      </c>
    </row>
    <row r="19" spans="1:15" s="5" customFormat="1" ht="30" x14ac:dyDescent="0.25">
      <c r="A19" s="35"/>
      <c r="B19" s="35"/>
      <c r="C19" s="17" t="s">
        <v>3</v>
      </c>
      <c r="D19" s="17" t="s">
        <v>4</v>
      </c>
      <c r="E19" s="18" t="s">
        <v>6</v>
      </c>
      <c r="F19" s="18" t="s">
        <v>6</v>
      </c>
      <c r="G19" s="18" t="s">
        <v>6</v>
      </c>
      <c r="H19" s="18" t="s">
        <v>6</v>
      </c>
      <c r="I19" s="18" t="s">
        <v>6</v>
      </c>
      <c r="J19" s="37"/>
      <c r="K19" s="35"/>
      <c r="L19" s="35"/>
      <c r="M19" s="35"/>
      <c r="N19" s="35"/>
      <c r="O19" s="31"/>
    </row>
    <row r="20" spans="1:15" s="5" customFormat="1" ht="60.75" customHeight="1" x14ac:dyDescent="0.25">
      <c r="A20" s="19">
        <v>1</v>
      </c>
      <c r="B20" s="23" t="s">
        <v>33</v>
      </c>
      <c r="C20" s="12" t="s">
        <v>29</v>
      </c>
      <c r="D20" s="17">
        <v>4200</v>
      </c>
      <c r="E20" s="18">
        <v>87.331000000000003</v>
      </c>
      <c r="F20" s="18">
        <v>86.724000000000004</v>
      </c>
      <c r="G20" s="18">
        <v>86.897000000000006</v>
      </c>
      <c r="H20" s="18"/>
      <c r="I20" s="18"/>
      <c r="J20" s="18">
        <f>AVERAGE(E20:I20)</f>
        <v>86.983999999999995</v>
      </c>
      <c r="K20" s="17">
        <f t="shared" ref="K20:K26" si="0">COUNT(E20:I20)</f>
        <v>3</v>
      </c>
      <c r="L20" s="17">
        <f t="shared" ref="L20:L52" si="1">STDEV(E20:I20)</f>
        <v>0.31271232786700243</v>
      </c>
      <c r="M20" s="17">
        <f t="shared" ref="M20:M52" si="2">L20/J20*100</f>
        <v>0.3595055732858945</v>
      </c>
      <c r="N20" s="17" t="str">
        <f t="shared" ref="N20:N52" si="3">IF(M20&lt;33,"ОДНОРОДНЫЕ","НЕОДНОРОДНЫЕ")</f>
        <v>ОДНОРОДНЫЕ</v>
      </c>
      <c r="O20" s="18">
        <f>D20*J20</f>
        <v>365332.8</v>
      </c>
    </row>
    <row r="21" spans="1:15" s="5" customFormat="1" ht="57.75" customHeight="1" x14ac:dyDescent="0.25">
      <c r="A21" s="19">
        <v>2</v>
      </c>
      <c r="B21" s="23" t="s">
        <v>28</v>
      </c>
      <c r="C21" s="12" t="s">
        <v>29</v>
      </c>
      <c r="D21" s="17">
        <v>400</v>
      </c>
      <c r="E21" s="18">
        <v>186</v>
      </c>
      <c r="F21" s="18">
        <v>185.46799999999999</v>
      </c>
      <c r="G21" s="18">
        <v>185.83799999999999</v>
      </c>
      <c r="H21" s="18"/>
      <c r="I21" s="18"/>
      <c r="J21" s="18">
        <f t="shared" ref="J21:J52" si="4">AVERAGE(E21:I21)</f>
        <v>185.76866666666663</v>
      </c>
      <c r="K21" s="17">
        <f t="shared" si="0"/>
        <v>3</v>
      </c>
      <c r="L21" s="17">
        <f t="shared" si="1"/>
        <v>0.27269274528915527</v>
      </c>
      <c r="M21" s="17">
        <f t="shared" si="2"/>
        <v>0.14679157157243347</v>
      </c>
      <c r="N21" s="17" t="str">
        <f t="shared" si="3"/>
        <v>ОДНОРОДНЫЕ</v>
      </c>
      <c r="O21" s="18">
        <f t="shared" ref="O21:O52" si="5">D21*J21</f>
        <v>74307.46666666666</v>
      </c>
    </row>
    <row r="22" spans="1:15" s="5" customFormat="1" ht="53.25" customHeight="1" x14ac:dyDescent="0.25">
      <c r="A22" s="19">
        <v>3</v>
      </c>
      <c r="B22" s="23" t="s">
        <v>34</v>
      </c>
      <c r="C22" s="12" t="s">
        <v>29</v>
      </c>
      <c r="D22" s="17">
        <v>200</v>
      </c>
      <c r="E22" s="18">
        <v>193.2</v>
      </c>
      <c r="F22" s="18">
        <v>192.62299999999999</v>
      </c>
      <c r="G22" s="18">
        <v>193.00800000000001</v>
      </c>
      <c r="H22" s="18"/>
      <c r="I22" s="18"/>
      <c r="J22" s="18">
        <f t="shared" si="4"/>
        <v>192.94366666666667</v>
      </c>
      <c r="K22" s="17">
        <f t="shared" si="0"/>
        <v>3</v>
      </c>
      <c r="L22" s="17">
        <f t="shared" si="1"/>
        <v>0.29383044997640068</v>
      </c>
      <c r="M22" s="17">
        <f t="shared" si="2"/>
        <v>0.15228820673550691</v>
      </c>
      <c r="N22" s="17" t="str">
        <f t="shared" si="3"/>
        <v>ОДНОРОДНЫЕ</v>
      </c>
      <c r="O22" s="18">
        <f t="shared" si="5"/>
        <v>38588.733333333337</v>
      </c>
    </row>
    <row r="23" spans="1:15" s="5" customFormat="1" ht="60" customHeight="1" x14ac:dyDescent="0.25">
      <c r="A23" s="19">
        <v>4</v>
      </c>
      <c r="B23" s="23" t="s">
        <v>27</v>
      </c>
      <c r="C23" s="17" t="s">
        <v>24</v>
      </c>
      <c r="D23" s="17">
        <v>30</v>
      </c>
      <c r="E23" s="18">
        <v>525.54999999999995</v>
      </c>
      <c r="F23" s="18">
        <v>521.9</v>
      </c>
      <c r="G23" s="18">
        <v>522.94000000000005</v>
      </c>
      <c r="H23" s="18"/>
      <c r="I23" s="18"/>
      <c r="J23" s="18">
        <f t="shared" si="4"/>
        <v>523.46333333333325</v>
      </c>
      <c r="K23" s="17">
        <f t="shared" si="0"/>
        <v>3</v>
      </c>
      <c r="L23" s="17">
        <f t="shared" si="1"/>
        <v>1.8804343469882816</v>
      </c>
      <c r="M23" s="17">
        <f t="shared" si="2"/>
        <v>0.35922942969356947</v>
      </c>
      <c r="N23" s="17" t="str">
        <f t="shared" si="3"/>
        <v>ОДНОРОДНЫЕ</v>
      </c>
      <c r="O23" s="18">
        <f t="shared" si="5"/>
        <v>15703.899999999998</v>
      </c>
    </row>
    <row r="24" spans="1:15" s="5" customFormat="1" ht="32.25" customHeight="1" x14ac:dyDescent="0.25">
      <c r="A24" s="19">
        <v>5</v>
      </c>
      <c r="B24" s="12" t="s">
        <v>35</v>
      </c>
      <c r="C24" s="17" t="s">
        <v>24</v>
      </c>
      <c r="D24" s="17">
        <v>14</v>
      </c>
      <c r="E24" s="18">
        <v>148.03</v>
      </c>
      <c r="F24" s="18">
        <v>147</v>
      </c>
      <c r="G24" s="18">
        <v>147.29</v>
      </c>
      <c r="H24" s="18"/>
      <c r="I24" s="18"/>
      <c r="J24" s="18">
        <f t="shared" si="4"/>
        <v>147.43999999999997</v>
      </c>
      <c r="K24" s="17">
        <f t="shared" si="0"/>
        <v>3</v>
      </c>
      <c r="L24" s="17">
        <f t="shared" si="1"/>
        <v>0.53113086899558182</v>
      </c>
      <c r="M24" s="17">
        <f t="shared" si="2"/>
        <v>0.36023526112017223</v>
      </c>
      <c r="N24" s="17" t="str">
        <f t="shared" si="3"/>
        <v>ОДНОРОДНЫЕ</v>
      </c>
      <c r="O24" s="18">
        <f t="shared" si="5"/>
        <v>2064.1599999999994</v>
      </c>
    </row>
    <row r="25" spans="1:15" s="5" customFormat="1" ht="33" customHeight="1" x14ac:dyDescent="0.25">
      <c r="A25" s="19">
        <v>6</v>
      </c>
      <c r="B25" s="12" t="s">
        <v>36</v>
      </c>
      <c r="C25" s="17" t="s">
        <v>24</v>
      </c>
      <c r="D25" s="17">
        <v>8</v>
      </c>
      <c r="E25" s="18">
        <v>180.46</v>
      </c>
      <c r="F25" s="18">
        <v>179.2</v>
      </c>
      <c r="G25" s="18">
        <v>179.56</v>
      </c>
      <c r="H25" s="18"/>
      <c r="I25" s="18"/>
      <c r="J25" s="18">
        <f t="shared" si="4"/>
        <v>179.74</v>
      </c>
      <c r="K25" s="17">
        <f t="shared" si="0"/>
        <v>3</v>
      </c>
      <c r="L25" s="17">
        <f t="shared" si="1"/>
        <v>0.64899922958352685</v>
      </c>
      <c r="M25" s="17">
        <f t="shared" si="2"/>
        <v>0.3610766827548274</v>
      </c>
      <c r="N25" s="17" t="str">
        <f t="shared" si="3"/>
        <v>ОДНОРОДНЫЕ</v>
      </c>
      <c r="O25" s="18">
        <f t="shared" si="5"/>
        <v>1437.92</v>
      </c>
    </row>
    <row r="26" spans="1:15" s="5" customFormat="1" ht="59.25" customHeight="1" x14ac:dyDescent="0.25">
      <c r="A26" s="19">
        <v>7</v>
      </c>
      <c r="B26" s="12" t="s">
        <v>37</v>
      </c>
      <c r="C26" s="17" t="s">
        <v>24</v>
      </c>
      <c r="D26" s="17">
        <v>6</v>
      </c>
      <c r="E26" s="18">
        <v>634.41999999999996</v>
      </c>
      <c r="F26" s="18">
        <v>630</v>
      </c>
      <c r="G26" s="18">
        <v>631.26</v>
      </c>
      <c r="H26" s="18"/>
      <c r="I26" s="18"/>
      <c r="J26" s="18">
        <f t="shared" si="4"/>
        <v>631.89333333333332</v>
      </c>
      <c r="K26" s="17">
        <f t="shared" si="0"/>
        <v>3</v>
      </c>
      <c r="L26" s="17">
        <f t="shared" si="1"/>
        <v>2.2770448685375602</v>
      </c>
      <c r="M26" s="17">
        <f t="shared" si="2"/>
        <v>0.36035272860465273</v>
      </c>
      <c r="N26" s="17" t="str">
        <f t="shared" si="3"/>
        <v>ОДНОРОДНЫЕ</v>
      </c>
      <c r="O26" s="18">
        <f t="shared" si="5"/>
        <v>3791.3599999999997</v>
      </c>
    </row>
    <row r="27" spans="1:15" s="5" customFormat="1" ht="32.25" customHeight="1" x14ac:dyDescent="0.25">
      <c r="A27" s="19">
        <v>8</v>
      </c>
      <c r="B27" s="28" t="s">
        <v>38</v>
      </c>
      <c r="C27" s="17" t="s">
        <v>24</v>
      </c>
      <c r="D27" s="17">
        <v>10</v>
      </c>
      <c r="E27" s="18">
        <v>1170</v>
      </c>
      <c r="F27" s="18">
        <v>1165.93</v>
      </c>
      <c r="G27" s="18">
        <v>1168.26</v>
      </c>
      <c r="H27" s="18"/>
      <c r="I27" s="18"/>
      <c r="J27" s="18">
        <f t="shared" si="4"/>
        <v>1168.0633333333335</v>
      </c>
      <c r="K27" s="17">
        <f t="shared" ref="K27:K35" si="6">COUNT(E27:I27)</f>
        <v>3</v>
      </c>
      <c r="L27" s="17">
        <f t="shared" si="1"/>
        <v>2.0421149167794637</v>
      </c>
      <c r="M27" s="17">
        <f t="shared" si="2"/>
        <v>0.17482912599882969</v>
      </c>
      <c r="N27" s="17" t="str">
        <f t="shared" si="3"/>
        <v>ОДНОРОДНЫЕ</v>
      </c>
      <c r="O27" s="18">
        <f t="shared" si="5"/>
        <v>11680.633333333335</v>
      </c>
    </row>
    <row r="28" spans="1:15" s="5" customFormat="1" ht="34.5" customHeight="1" x14ac:dyDescent="0.25">
      <c r="A28" s="19">
        <v>9</v>
      </c>
      <c r="B28" s="23" t="s">
        <v>39</v>
      </c>
      <c r="C28" s="17" t="s">
        <v>24</v>
      </c>
      <c r="D28" s="17">
        <v>2</v>
      </c>
      <c r="E28" s="26">
        <v>1335.6</v>
      </c>
      <c r="F28" s="18">
        <v>1326.31</v>
      </c>
      <c r="G28" s="18">
        <v>1328.96</v>
      </c>
      <c r="H28" s="18"/>
      <c r="I28" s="18"/>
      <c r="J28" s="18">
        <f t="shared" si="4"/>
        <v>1330.29</v>
      </c>
      <c r="K28" s="17">
        <f t="shared" si="6"/>
        <v>3</v>
      </c>
      <c r="L28" s="17">
        <f t="shared" si="1"/>
        <v>4.7856765456933763</v>
      </c>
      <c r="M28" s="17">
        <f t="shared" si="2"/>
        <v>0.35974686314212512</v>
      </c>
      <c r="N28" s="17" t="str">
        <f t="shared" si="3"/>
        <v>ОДНОРОДНЫЕ</v>
      </c>
      <c r="O28" s="18">
        <f t="shared" si="5"/>
        <v>2660.58</v>
      </c>
    </row>
    <row r="29" spans="1:15" s="5" customFormat="1" ht="47.25" customHeight="1" x14ac:dyDescent="0.25">
      <c r="A29" s="19">
        <v>10</v>
      </c>
      <c r="B29" s="12" t="s">
        <v>40</v>
      </c>
      <c r="C29" s="17" t="s">
        <v>24</v>
      </c>
      <c r="D29" s="17">
        <v>4</v>
      </c>
      <c r="E29" s="18">
        <v>142.91</v>
      </c>
      <c r="F29" s="18">
        <v>141.91999999999999</v>
      </c>
      <c r="G29" s="18">
        <v>142.19999999999999</v>
      </c>
      <c r="H29" s="18"/>
      <c r="I29" s="18"/>
      <c r="J29" s="18">
        <f t="shared" si="4"/>
        <v>142.34333333333333</v>
      </c>
      <c r="K29" s="17">
        <f t="shared" si="6"/>
        <v>3</v>
      </c>
      <c r="L29" s="17">
        <f t="shared" si="1"/>
        <v>0.51032669275018161</v>
      </c>
      <c r="M29" s="17">
        <f t="shared" si="2"/>
        <v>0.35851815522341401</v>
      </c>
      <c r="N29" s="17" t="str">
        <f t="shared" si="3"/>
        <v>ОДНОРОДНЫЕ</v>
      </c>
      <c r="O29" s="18">
        <f t="shared" si="5"/>
        <v>569.37333333333333</v>
      </c>
    </row>
    <row r="30" spans="1:15" s="5" customFormat="1" ht="50.25" customHeight="1" x14ac:dyDescent="0.25">
      <c r="A30" s="19">
        <v>11</v>
      </c>
      <c r="B30" s="12" t="s">
        <v>41</v>
      </c>
      <c r="C30" s="17" t="s">
        <v>24</v>
      </c>
      <c r="D30" s="17">
        <v>90</v>
      </c>
      <c r="E30" s="18">
        <v>204.47</v>
      </c>
      <c r="F30" s="18">
        <v>203.04</v>
      </c>
      <c r="G30" s="18">
        <v>203.45</v>
      </c>
      <c r="H30" s="18"/>
      <c r="I30" s="18"/>
      <c r="J30" s="18">
        <f t="shared" si="4"/>
        <v>203.65333333333334</v>
      </c>
      <c r="K30" s="17">
        <f t="shared" si="6"/>
        <v>3</v>
      </c>
      <c r="L30" s="17">
        <f t="shared" si="1"/>
        <v>0.73636494575267475</v>
      </c>
      <c r="M30" s="17">
        <f t="shared" si="2"/>
        <v>0.36157765438948936</v>
      </c>
      <c r="N30" s="17" t="str">
        <f t="shared" si="3"/>
        <v>ОДНОРОДНЫЕ</v>
      </c>
      <c r="O30" s="18">
        <f t="shared" si="5"/>
        <v>18328.8</v>
      </c>
    </row>
    <row r="31" spans="1:15" s="7" customFormat="1" ht="58.5" customHeight="1" x14ac:dyDescent="0.25">
      <c r="A31" s="19">
        <v>12</v>
      </c>
      <c r="B31" s="23" t="s">
        <v>42</v>
      </c>
      <c r="C31" s="17" t="s">
        <v>24</v>
      </c>
      <c r="D31" s="17">
        <v>40</v>
      </c>
      <c r="E31" s="18">
        <v>210.27</v>
      </c>
      <c r="F31" s="18">
        <v>208.8</v>
      </c>
      <c r="G31" s="18">
        <v>209.22</v>
      </c>
      <c r="H31" s="18"/>
      <c r="I31" s="18"/>
      <c r="J31" s="18">
        <f t="shared" si="4"/>
        <v>209.43000000000004</v>
      </c>
      <c r="K31" s="17">
        <f t="shared" si="6"/>
        <v>3</v>
      </c>
      <c r="L31" s="17">
        <f t="shared" si="1"/>
        <v>0.75716576784743883</v>
      </c>
      <c r="M31" s="17">
        <f t="shared" si="2"/>
        <v>0.36153644074270097</v>
      </c>
      <c r="N31" s="17" t="str">
        <f t="shared" si="3"/>
        <v>ОДНОРОДНЫЕ</v>
      </c>
      <c r="O31" s="18">
        <f t="shared" si="5"/>
        <v>8377.2000000000007</v>
      </c>
    </row>
    <row r="32" spans="1:15" s="7" customFormat="1" ht="36" customHeight="1" x14ac:dyDescent="0.25">
      <c r="A32" s="19">
        <v>13</v>
      </c>
      <c r="B32" s="23" t="s">
        <v>26</v>
      </c>
      <c r="C32" s="17" t="s">
        <v>24</v>
      </c>
      <c r="D32" s="17">
        <v>60</v>
      </c>
      <c r="E32" s="18">
        <v>30.3</v>
      </c>
      <c r="F32" s="18">
        <v>27.67</v>
      </c>
      <c r="G32" s="18">
        <v>29</v>
      </c>
      <c r="H32" s="18"/>
      <c r="I32" s="18"/>
      <c r="J32" s="18">
        <f t="shared" si="4"/>
        <v>28.99</v>
      </c>
      <c r="K32" s="17">
        <f t="shared" si="6"/>
        <v>3</v>
      </c>
      <c r="L32" s="17">
        <f t="shared" si="1"/>
        <v>1.3150285168010611</v>
      </c>
      <c r="M32" s="17">
        <f t="shared" si="2"/>
        <v>4.5361452804451927</v>
      </c>
      <c r="N32" s="17" t="str">
        <f t="shared" si="3"/>
        <v>ОДНОРОДНЫЕ</v>
      </c>
      <c r="O32" s="18">
        <f t="shared" si="5"/>
        <v>1739.3999999999999</v>
      </c>
    </row>
    <row r="33" spans="1:15" s="7" customFormat="1" ht="36.75" customHeight="1" x14ac:dyDescent="0.25">
      <c r="A33" s="19">
        <v>14</v>
      </c>
      <c r="B33" s="23" t="s">
        <v>43</v>
      </c>
      <c r="C33" s="12" t="s">
        <v>29</v>
      </c>
      <c r="D33" s="17">
        <v>280</v>
      </c>
      <c r="E33" s="18">
        <v>0.71499999999999997</v>
      </c>
      <c r="F33" s="18">
        <v>0.65400000000000003</v>
      </c>
      <c r="G33" s="18">
        <v>0.67900000000000005</v>
      </c>
      <c r="H33" s="18"/>
      <c r="I33" s="18"/>
      <c r="J33" s="18">
        <f t="shared" si="4"/>
        <v>0.68266666666666664</v>
      </c>
      <c r="K33" s="17">
        <f t="shared" si="6"/>
        <v>3</v>
      </c>
      <c r="L33" s="17">
        <f t="shared" si="1"/>
        <v>3.0664855018951769E-2</v>
      </c>
      <c r="M33" s="17">
        <f t="shared" si="2"/>
        <v>4.4919221219167627</v>
      </c>
      <c r="N33" s="17" t="str">
        <f t="shared" si="3"/>
        <v>ОДНОРОДНЫЕ</v>
      </c>
      <c r="O33" s="18">
        <f t="shared" si="5"/>
        <v>191.14666666666665</v>
      </c>
    </row>
    <row r="34" spans="1:15" s="13" customFormat="1" ht="51" hidden="1" customHeight="1" x14ac:dyDescent="0.25">
      <c r="A34" s="19">
        <v>15</v>
      </c>
      <c r="B34" s="23"/>
      <c r="C34" s="17" t="s">
        <v>24</v>
      </c>
      <c r="D34" s="17"/>
      <c r="E34" s="18"/>
      <c r="F34" s="18"/>
      <c r="G34" s="18"/>
      <c r="H34" s="18"/>
      <c r="I34" s="18"/>
      <c r="J34" s="18" t="e">
        <f t="shared" si="4"/>
        <v>#DIV/0!</v>
      </c>
      <c r="K34" s="17">
        <f t="shared" si="6"/>
        <v>0</v>
      </c>
      <c r="L34" s="17" t="e">
        <f t="shared" si="1"/>
        <v>#DIV/0!</v>
      </c>
      <c r="M34" s="17" t="e">
        <f t="shared" si="2"/>
        <v>#DIV/0!</v>
      </c>
      <c r="N34" s="17" t="e">
        <f t="shared" si="3"/>
        <v>#DIV/0!</v>
      </c>
      <c r="O34" s="18" t="e">
        <f t="shared" si="5"/>
        <v>#DIV/0!</v>
      </c>
    </row>
    <row r="35" spans="1:15" ht="51.75" hidden="1" customHeight="1" x14ac:dyDescent="0.25">
      <c r="A35" s="19">
        <v>16</v>
      </c>
      <c r="B35" s="20"/>
      <c r="C35" s="17" t="s">
        <v>24</v>
      </c>
      <c r="D35" s="17"/>
      <c r="E35" s="18"/>
      <c r="F35" s="18"/>
      <c r="G35" s="18"/>
      <c r="H35" s="18"/>
      <c r="I35" s="18"/>
      <c r="J35" s="18" t="e">
        <f t="shared" si="4"/>
        <v>#DIV/0!</v>
      </c>
      <c r="K35" s="17">
        <f t="shared" si="6"/>
        <v>0</v>
      </c>
      <c r="L35" s="17" t="e">
        <f t="shared" si="1"/>
        <v>#DIV/0!</v>
      </c>
      <c r="M35" s="17" t="e">
        <f t="shared" si="2"/>
        <v>#DIV/0!</v>
      </c>
      <c r="N35" s="17" t="e">
        <f t="shared" si="3"/>
        <v>#DIV/0!</v>
      </c>
      <c r="O35" s="18" t="e">
        <f t="shared" si="5"/>
        <v>#DIV/0!</v>
      </c>
    </row>
    <row r="36" spans="1:15" ht="51.75" hidden="1" customHeight="1" x14ac:dyDescent="0.25">
      <c r="A36" s="19">
        <v>17</v>
      </c>
      <c r="B36" s="23"/>
      <c r="C36" s="12" t="s">
        <v>29</v>
      </c>
      <c r="D36" s="17"/>
      <c r="E36" s="18"/>
      <c r="F36" s="18"/>
      <c r="G36" s="18"/>
      <c r="H36" s="18"/>
      <c r="I36" s="18"/>
      <c r="J36" s="18" t="e">
        <f t="shared" si="4"/>
        <v>#DIV/0!</v>
      </c>
      <c r="K36" s="17">
        <f>COUNT(E36:I36)</f>
        <v>0</v>
      </c>
      <c r="L36" s="17" t="e">
        <f t="shared" si="1"/>
        <v>#DIV/0!</v>
      </c>
      <c r="M36" s="17" t="e">
        <f t="shared" si="2"/>
        <v>#DIV/0!</v>
      </c>
      <c r="N36" s="17" t="e">
        <f t="shared" si="3"/>
        <v>#DIV/0!</v>
      </c>
      <c r="O36" s="18" t="e">
        <f t="shared" si="5"/>
        <v>#DIV/0!</v>
      </c>
    </row>
    <row r="37" spans="1:15" ht="78" hidden="1" customHeight="1" x14ac:dyDescent="0.25">
      <c r="A37" s="19">
        <v>18</v>
      </c>
      <c r="B37" s="20"/>
      <c r="C37" s="17" t="s">
        <v>24</v>
      </c>
      <c r="D37" s="17"/>
      <c r="E37" s="18"/>
      <c r="F37" s="18"/>
      <c r="G37" s="18"/>
      <c r="H37" s="18"/>
      <c r="I37" s="18"/>
      <c r="J37" s="18" t="e">
        <f t="shared" si="4"/>
        <v>#DIV/0!</v>
      </c>
      <c r="K37" s="17">
        <f>COUNT(E37:I37)</f>
        <v>0</v>
      </c>
      <c r="L37" s="17" t="e">
        <f t="shared" si="1"/>
        <v>#DIV/0!</v>
      </c>
      <c r="M37" s="17" t="e">
        <f t="shared" si="2"/>
        <v>#DIV/0!</v>
      </c>
      <c r="N37" s="17" t="e">
        <f t="shared" si="3"/>
        <v>#DIV/0!</v>
      </c>
      <c r="O37" s="18" t="e">
        <f t="shared" si="5"/>
        <v>#DIV/0!</v>
      </c>
    </row>
    <row r="38" spans="1:15" ht="39" hidden="1" customHeight="1" x14ac:dyDescent="0.25">
      <c r="A38" s="19">
        <v>19</v>
      </c>
      <c r="B38" s="23"/>
      <c r="C38" s="17" t="s">
        <v>24</v>
      </c>
      <c r="D38" s="17"/>
      <c r="E38" s="18"/>
      <c r="F38" s="18"/>
      <c r="G38" s="18"/>
      <c r="H38" s="18"/>
      <c r="I38" s="18"/>
      <c r="J38" s="18" t="e">
        <f t="shared" si="4"/>
        <v>#DIV/0!</v>
      </c>
      <c r="K38" s="17">
        <f>COUNT(E38:I38)</f>
        <v>0</v>
      </c>
      <c r="L38" s="17" t="e">
        <f t="shared" si="1"/>
        <v>#DIV/0!</v>
      </c>
      <c r="M38" s="17" t="e">
        <f t="shared" si="2"/>
        <v>#DIV/0!</v>
      </c>
      <c r="N38" s="17" t="e">
        <f t="shared" si="3"/>
        <v>#DIV/0!</v>
      </c>
      <c r="O38" s="18" t="e">
        <f t="shared" si="5"/>
        <v>#DIV/0!</v>
      </c>
    </row>
    <row r="39" spans="1:15" ht="44.25" hidden="1" customHeight="1" x14ac:dyDescent="0.25">
      <c r="A39" s="19">
        <v>20</v>
      </c>
      <c r="B39" s="23"/>
      <c r="C39" s="17" t="s">
        <v>24</v>
      </c>
      <c r="D39" s="17"/>
      <c r="E39" s="18"/>
      <c r="F39" s="18"/>
      <c r="G39" s="18"/>
      <c r="H39" s="18"/>
      <c r="I39" s="18"/>
      <c r="J39" s="18" t="e">
        <f t="shared" si="4"/>
        <v>#DIV/0!</v>
      </c>
      <c r="K39" s="17">
        <f>COUNT(E39:I39)</f>
        <v>0</v>
      </c>
      <c r="L39" s="17" t="e">
        <f t="shared" si="1"/>
        <v>#DIV/0!</v>
      </c>
      <c r="M39" s="17" t="e">
        <f t="shared" si="2"/>
        <v>#DIV/0!</v>
      </c>
      <c r="N39" s="17" t="e">
        <f t="shared" si="3"/>
        <v>#DIV/0!</v>
      </c>
      <c r="O39" s="18" t="e">
        <f t="shared" si="5"/>
        <v>#DIV/0!</v>
      </c>
    </row>
    <row r="40" spans="1:15" ht="55.5" hidden="1" customHeight="1" x14ac:dyDescent="0.25">
      <c r="A40" s="19">
        <v>21</v>
      </c>
      <c r="B40" s="20"/>
      <c r="C40" s="17" t="s">
        <v>24</v>
      </c>
      <c r="D40" s="17"/>
      <c r="E40" s="18"/>
      <c r="F40" s="18"/>
      <c r="G40" s="18"/>
      <c r="H40" s="18"/>
      <c r="I40" s="18"/>
      <c r="J40" s="18" t="e">
        <f t="shared" si="4"/>
        <v>#DIV/0!</v>
      </c>
      <c r="K40" s="17">
        <f t="shared" ref="K40:K52" si="7">COUNT(E40:I40)</f>
        <v>0</v>
      </c>
      <c r="L40" s="17" t="e">
        <f t="shared" si="1"/>
        <v>#DIV/0!</v>
      </c>
      <c r="M40" s="17" t="e">
        <f t="shared" si="2"/>
        <v>#DIV/0!</v>
      </c>
      <c r="N40" s="17" t="e">
        <f t="shared" si="3"/>
        <v>#DIV/0!</v>
      </c>
      <c r="O40" s="18" t="e">
        <f t="shared" si="5"/>
        <v>#DIV/0!</v>
      </c>
    </row>
    <row r="41" spans="1:15" ht="48.75" hidden="1" customHeight="1" x14ac:dyDescent="0.25">
      <c r="A41" s="19">
        <v>22</v>
      </c>
      <c r="B41" s="23"/>
      <c r="C41" s="17" t="s">
        <v>24</v>
      </c>
      <c r="D41" s="17"/>
      <c r="E41" s="18"/>
      <c r="F41" s="18"/>
      <c r="G41" s="18"/>
      <c r="H41" s="18"/>
      <c r="I41" s="18"/>
      <c r="J41" s="18" t="e">
        <f t="shared" si="4"/>
        <v>#DIV/0!</v>
      </c>
      <c r="K41" s="17">
        <f t="shared" si="7"/>
        <v>0</v>
      </c>
      <c r="L41" s="17" t="e">
        <f t="shared" si="1"/>
        <v>#DIV/0!</v>
      </c>
      <c r="M41" s="17" t="e">
        <f t="shared" si="2"/>
        <v>#DIV/0!</v>
      </c>
      <c r="N41" s="17" t="e">
        <f t="shared" si="3"/>
        <v>#DIV/0!</v>
      </c>
      <c r="O41" s="18" t="e">
        <f t="shared" si="5"/>
        <v>#DIV/0!</v>
      </c>
    </row>
    <row r="42" spans="1:15" ht="33" hidden="1" customHeight="1" x14ac:dyDescent="0.25">
      <c r="A42" s="19">
        <v>23</v>
      </c>
      <c r="B42" s="23"/>
      <c r="C42" s="17" t="s">
        <v>24</v>
      </c>
      <c r="D42" s="17"/>
      <c r="E42" s="18"/>
      <c r="F42" s="18"/>
      <c r="G42" s="18"/>
      <c r="H42" s="18"/>
      <c r="I42" s="18"/>
      <c r="J42" s="18" t="e">
        <f t="shared" si="4"/>
        <v>#DIV/0!</v>
      </c>
      <c r="K42" s="17">
        <f t="shared" si="7"/>
        <v>0</v>
      </c>
      <c r="L42" s="17" t="e">
        <f t="shared" si="1"/>
        <v>#DIV/0!</v>
      </c>
      <c r="M42" s="17" t="e">
        <f t="shared" si="2"/>
        <v>#DIV/0!</v>
      </c>
      <c r="N42" s="17" t="e">
        <f t="shared" si="3"/>
        <v>#DIV/0!</v>
      </c>
      <c r="O42" s="18" t="e">
        <f t="shared" si="5"/>
        <v>#DIV/0!</v>
      </c>
    </row>
    <row r="43" spans="1:15" ht="34.5" hidden="1" customHeight="1" x14ac:dyDescent="0.25">
      <c r="A43" s="19">
        <v>24</v>
      </c>
      <c r="B43" s="20"/>
      <c r="C43" s="17" t="s">
        <v>24</v>
      </c>
      <c r="D43" s="17"/>
      <c r="E43" s="18"/>
      <c r="F43" s="18"/>
      <c r="G43" s="18"/>
      <c r="H43" s="18"/>
      <c r="I43" s="18"/>
      <c r="J43" s="18" t="e">
        <f t="shared" si="4"/>
        <v>#DIV/0!</v>
      </c>
      <c r="K43" s="17">
        <f t="shared" si="7"/>
        <v>0</v>
      </c>
      <c r="L43" s="20" t="e">
        <f t="shared" si="1"/>
        <v>#DIV/0!</v>
      </c>
      <c r="M43" s="20" t="e">
        <f t="shared" si="2"/>
        <v>#DIV/0!</v>
      </c>
      <c r="N43" s="20" t="e">
        <f t="shared" si="3"/>
        <v>#DIV/0!</v>
      </c>
      <c r="O43" s="21" t="e">
        <f t="shared" si="5"/>
        <v>#DIV/0!</v>
      </c>
    </row>
    <row r="44" spans="1:15" ht="51.75" hidden="1" customHeight="1" x14ac:dyDescent="0.25">
      <c r="A44" s="19">
        <v>25</v>
      </c>
      <c r="B44" s="23"/>
      <c r="C44" s="17" t="s">
        <v>24</v>
      </c>
      <c r="D44" s="17"/>
      <c r="E44" s="18"/>
      <c r="F44" s="18"/>
      <c r="G44" s="18"/>
      <c r="H44" s="18"/>
      <c r="I44" s="18"/>
      <c r="J44" s="21" t="e">
        <f t="shared" si="4"/>
        <v>#DIV/0!</v>
      </c>
      <c r="K44" s="20">
        <f t="shared" si="7"/>
        <v>0</v>
      </c>
      <c r="L44" s="20" t="e">
        <f t="shared" si="1"/>
        <v>#DIV/0!</v>
      </c>
      <c r="M44" s="20" t="e">
        <f t="shared" si="2"/>
        <v>#DIV/0!</v>
      </c>
      <c r="N44" s="20" t="e">
        <f t="shared" si="3"/>
        <v>#DIV/0!</v>
      </c>
      <c r="O44" s="21" t="e">
        <f t="shared" si="5"/>
        <v>#DIV/0!</v>
      </c>
    </row>
    <row r="45" spans="1:15" ht="64.5" hidden="1" customHeight="1" x14ac:dyDescent="0.25">
      <c r="A45" s="14">
        <v>27</v>
      </c>
      <c r="B45" s="27"/>
      <c r="C45" s="25" t="s">
        <v>24</v>
      </c>
      <c r="D45" s="25"/>
      <c r="E45" s="10"/>
      <c r="F45" s="10"/>
      <c r="G45" s="10"/>
      <c r="H45" s="10"/>
      <c r="I45" s="10"/>
      <c r="J45" s="21" t="e">
        <f t="shared" si="4"/>
        <v>#DIV/0!</v>
      </c>
      <c r="K45" s="20">
        <f t="shared" si="7"/>
        <v>0</v>
      </c>
      <c r="L45" s="20" t="e">
        <f t="shared" si="1"/>
        <v>#DIV/0!</v>
      </c>
      <c r="M45" s="20" t="e">
        <f t="shared" si="2"/>
        <v>#DIV/0!</v>
      </c>
      <c r="N45" s="20" t="e">
        <f t="shared" si="3"/>
        <v>#DIV/0!</v>
      </c>
      <c r="O45" s="21" t="e">
        <f t="shared" si="5"/>
        <v>#DIV/0!</v>
      </c>
    </row>
    <row r="46" spans="1:15" hidden="1" x14ac:dyDescent="0.25">
      <c r="A46" s="14">
        <v>28</v>
      </c>
      <c r="B46" s="20"/>
      <c r="C46" s="12" t="s">
        <v>24</v>
      </c>
      <c r="D46" s="12"/>
      <c r="E46" s="10"/>
      <c r="F46" s="10"/>
      <c r="G46" s="10"/>
      <c r="H46" s="10"/>
      <c r="I46" s="10"/>
      <c r="J46" s="21" t="e">
        <f t="shared" si="4"/>
        <v>#DIV/0!</v>
      </c>
      <c r="K46" s="20">
        <f t="shared" si="7"/>
        <v>0</v>
      </c>
      <c r="L46" s="20" t="e">
        <f t="shared" si="1"/>
        <v>#DIV/0!</v>
      </c>
      <c r="M46" s="20" t="e">
        <f t="shared" si="2"/>
        <v>#DIV/0!</v>
      </c>
      <c r="N46" s="20" t="e">
        <f t="shared" si="3"/>
        <v>#DIV/0!</v>
      </c>
      <c r="O46" s="21" t="e">
        <f t="shared" si="5"/>
        <v>#DIV/0!</v>
      </c>
    </row>
    <row r="47" spans="1:15" ht="15" hidden="1" customHeight="1" x14ac:dyDescent="0.25">
      <c r="A47" s="14"/>
      <c r="B47" s="20"/>
      <c r="C47" s="12" t="s">
        <v>24</v>
      </c>
      <c r="D47" s="12"/>
      <c r="E47" s="10"/>
      <c r="F47" s="10"/>
      <c r="G47" s="10"/>
      <c r="H47" s="10"/>
      <c r="I47" s="10"/>
      <c r="J47" s="21" t="e">
        <f t="shared" si="4"/>
        <v>#DIV/0!</v>
      </c>
      <c r="K47" s="20">
        <f t="shared" si="7"/>
        <v>0</v>
      </c>
      <c r="L47" s="20" t="e">
        <f t="shared" si="1"/>
        <v>#DIV/0!</v>
      </c>
      <c r="M47" s="20" t="e">
        <f t="shared" si="2"/>
        <v>#DIV/0!</v>
      </c>
      <c r="N47" s="20" t="e">
        <f t="shared" si="3"/>
        <v>#DIV/0!</v>
      </c>
      <c r="O47" s="21" t="e">
        <f t="shared" si="5"/>
        <v>#DIV/0!</v>
      </c>
    </row>
    <row r="48" spans="1:15" ht="15" hidden="1" customHeight="1" x14ac:dyDescent="0.25">
      <c r="A48" s="14"/>
      <c r="B48" s="20"/>
      <c r="C48" s="12" t="s">
        <v>24</v>
      </c>
      <c r="D48" s="12"/>
      <c r="E48" s="10"/>
      <c r="F48" s="10"/>
      <c r="G48" s="10"/>
      <c r="H48" s="10"/>
      <c r="I48" s="10"/>
      <c r="J48" s="21" t="e">
        <f t="shared" si="4"/>
        <v>#DIV/0!</v>
      </c>
      <c r="K48" s="20">
        <f t="shared" si="7"/>
        <v>0</v>
      </c>
      <c r="L48" s="20" t="e">
        <f t="shared" si="1"/>
        <v>#DIV/0!</v>
      </c>
      <c r="M48" s="20" t="e">
        <f t="shared" si="2"/>
        <v>#DIV/0!</v>
      </c>
      <c r="N48" s="20" t="e">
        <f t="shared" si="3"/>
        <v>#DIV/0!</v>
      </c>
      <c r="O48" s="21" t="e">
        <f t="shared" si="5"/>
        <v>#DIV/0!</v>
      </c>
    </row>
    <row r="49" spans="1:17" ht="15" hidden="1" customHeight="1" x14ac:dyDescent="0.25">
      <c r="A49" s="14"/>
      <c r="B49" s="20"/>
      <c r="C49" s="12" t="s">
        <v>24</v>
      </c>
      <c r="D49" s="12"/>
      <c r="E49" s="10"/>
      <c r="F49" s="10"/>
      <c r="G49" s="10"/>
      <c r="H49" s="10"/>
      <c r="I49" s="10"/>
      <c r="J49" s="21" t="e">
        <f t="shared" si="4"/>
        <v>#DIV/0!</v>
      </c>
      <c r="K49" s="20">
        <f t="shared" si="7"/>
        <v>0</v>
      </c>
      <c r="L49" s="20" t="e">
        <f t="shared" si="1"/>
        <v>#DIV/0!</v>
      </c>
      <c r="M49" s="20" t="e">
        <f t="shared" si="2"/>
        <v>#DIV/0!</v>
      </c>
      <c r="N49" s="20" t="e">
        <f t="shared" si="3"/>
        <v>#DIV/0!</v>
      </c>
      <c r="O49" s="21" t="e">
        <f t="shared" si="5"/>
        <v>#DIV/0!</v>
      </c>
    </row>
    <row r="50" spans="1:17" ht="15" hidden="1" customHeight="1" x14ac:dyDescent="0.25">
      <c r="A50" s="14"/>
      <c r="B50" s="20"/>
      <c r="C50" s="12" t="s">
        <v>24</v>
      </c>
      <c r="D50" s="12"/>
      <c r="E50" s="10"/>
      <c r="F50" s="10"/>
      <c r="G50" s="10"/>
      <c r="H50" s="10"/>
      <c r="I50" s="10"/>
      <c r="J50" s="21" t="e">
        <f t="shared" si="4"/>
        <v>#DIV/0!</v>
      </c>
      <c r="K50" s="20">
        <f t="shared" si="7"/>
        <v>0</v>
      </c>
      <c r="L50" s="20" t="e">
        <f t="shared" si="1"/>
        <v>#DIV/0!</v>
      </c>
      <c r="M50" s="20" t="e">
        <f t="shared" si="2"/>
        <v>#DIV/0!</v>
      </c>
      <c r="N50" s="20" t="e">
        <f t="shared" si="3"/>
        <v>#DIV/0!</v>
      </c>
      <c r="O50" s="21" t="e">
        <f t="shared" si="5"/>
        <v>#DIV/0!</v>
      </c>
    </row>
    <row r="51" spans="1:17" ht="15" hidden="1" customHeight="1" x14ac:dyDescent="0.25">
      <c r="A51" s="14"/>
      <c r="B51" s="20"/>
      <c r="C51" s="12" t="s">
        <v>24</v>
      </c>
      <c r="D51" s="12"/>
      <c r="E51" s="10"/>
      <c r="F51" s="10"/>
      <c r="G51" s="10"/>
      <c r="H51" s="10"/>
      <c r="I51" s="10"/>
      <c r="J51" s="21" t="e">
        <f t="shared" si="4"/>
        <v>#DIV/0!</v>
      </c>
      <c r="K51" s="20">
        <f t="shared" si="7"/>
        <v>0</v>
      </c>
      <c r="L51" s="20" t="e">
        <f t="shared" si="1"/>
        <v>#DIV/0!</v>
      </c>
      <c r="M51" s="20" t="e">
        <f t="shared" si="2"/>
        <v>#DIV/0!</v>
      </c>
      <c r="N51" s="20" t="e">
        <f t="shared" si="3"/>
        <v>#DIV/0!</v>
      </c>
      <c r="O51" s="21" t="e">
        <f t="shared" si="5"/>
        <v>#DIV/0!</v>
      </c>
    </row>
    <row r="52" spans="1:17" ht="51.75" hidden="1" customHeight="1" x14ac:dyDescent="0.25">
      <c r="A52" s="22">
        <v>26</v>
      </c>
      <c r="B52" s="23"/>
      <c r="C52" s="20" t="s">
        <v>24</v>
      </c>
      <c r="D52" s="20"/>
      <c r="E52" s="21"/>
      <c r="F52" s="21"/>
      <c r="G52" s="21"/>
      <c r="H52" s="21"/>
      <c r="I52" s="21"/>
      <c r="J52" s="21" t="e">
        <f t="shared" si="4"/>
        <v>#DIV/0!</v>
      </c>
      <c r="K52" s="20">
        <f t="shared" si="7"/>
        <v>0</v>
      </c>
      <c r="L52" s="20" t="e">
        <f t="shared" si="1"/>
        <v>#DIV/0!</v>
      </c>
      <c r="M52" s="20" t="e">
        <f t="shared" si="2"/>
        <v>#DIV/0!</v>
      </c>
      <c r="N52" s="20" t="e">
        <f t="shared" si="3"/>
        <v>#DIV/0!</v>
      </c>
      <c r="O52" s="21" t="e">
        <f t="shared" si="5"/>
        <v>#DIV/0!</v>
      </c>
    </row>
    <row r="53" spans="1:17" s="7" customForma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7" s="7" customFormat="1" ht="15" customHeight="1" x14ac:dyDescent="0.25">
      <c r="A54" s="40" t="s">
        <v>44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  <c r="Q54" s="41"/>
    </row>
    <row r="55" spans="1:17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1"/>
      <c r="Q55" s="41"/>
    </row>
    <row r="56" spans="1:17" ht="15" customHeight="1" x14ac:dyDescent="0.25">
      <c r="A56" s="42" t="s">
        <v>25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3"/>
      <c r="Q56" s="43"/>
    </row>
    <row r="57" spans="1:17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43"/>
    </row>
    <row r="59" spans="1:17" x14ac:dyDescent="0.25">
      <c r="A59" s="42" t="s">
        <v>51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</sheetData>
  <mergeCells count="17">
    <mergeCell ref="A54:O55"/>
    <mergeCell ref="A56:O57"/>
    <mergeCell ref="A59:O59"/>
    <mergeCell ref="K18:K19"/>
    <mergeCell ref="L18:L19"/>
    <mergeCell ref="M18:M19"/>
    <mergeCell ref="D15:J15"/>
    <mergeCell ref="N18:N19"/>
    <mergeCell ref="C18:D18"/>
    <mergeCell ref="L12:M12"/>
    <mergeCell ref="B14:N14"/>
    <mergeCell ref="O18:O19"/>
    <mergeCell ref="A17:B17"/>
    <mergeCell ref="C17:D17"/>
    <mergeCell ref="A18:A19"/>
    <mergeCell ref="B18:B19"/>
    <mergeCell ref="J18:J19"/>
  </mergeCells>
  <conditionalFormatting sqref="N20:N52">
    <cfRule type="containsText" dxfId="11" priority="70" operator="containsText" text="НЕ">
      <formula>NOT(ISERROR(SEARCH("НЕ",N20)))</formula>
    </cfRule>
    <cfRule type="containsText" dxfId="10" priority="71" operator="containsText" text="ОДНОРОДНЫЕ">
      <formula>NOT(ISERROR(SEARCH("ОДНОРОДНЫЕ",N20)))</formula>
    </cfRule>
    <cfRule type="containsText" dxfId="9" priority="72" operator="containsText" text="НЕОДНОРОДНЫЕ">
      <formula>NOT(ISERROR(SEARCH("НЕОДНОРОДНЫЕ",N20)))</formula>
    </cfRule>
  </conditionalFormatting>
  <conditionalFormatting sqref="N20:N52">
    <cfRule type="containsText" dxfId="8" priority="67" operator="containsText" text="НЕОДНОРОДНЫЕ">
      <formula>NOT(ISERROR(SEARCH("НЕОДНОРОДНЫЕ",N20)))</formula>
    </cfRule>
    <cfRule type="containsText" dxfId="7" priority="68" operator="containsText" text="ОДНОРОДНЫЕ">
      <formula>NOT(ISERROR(SEARCH("ОДНОРОДНЫЕ",N20)))</formula>
    </cfRule>
    <cfRule type="containsText" dxfId="6" priority="69" operator="containsText" text="НЕОДНОРОДНЫЕ">
      <formula>NOT(ISERROR(SEARCH("НЕОДНОРОДНЫЕ",N20)))</formula>
    </cfRule>
  </conditionalFormatting>
  <conditionalFormatting sqref="N52">
    <cfRule type="containsText" dxfId="5" priority="4" operator="containsText" text="НЕ">
      <formula>NOT(ISERROR(SEARCH("НЕ",N52)))</formula>
    </cfRule>
    <cfRule type="containsText" dxfId="4" priority="5" operator="containsText" text="ОДНОРОДНЫЕ">
      <formula>NOT(ISERROR(SEARCH("ОДНОРОДНЫЕ",N52)))</formula>
    </cfRule>
    <cfRule type="containsText" dxfId="3" priority="6" operator="containsText" text="НЕОДНОРОДНЫЕ">
      <formula>NOT(ISERROR(SEARCH("НЕОДНОРОДНЫЕ",N52)))</formula>
    </cfRule>
  </conditionalFormatting>
  <conditionalFormatting sqref="N52">
    <cfRule type="containsText" dxfId="2" priority="1" operator="containsText" text="НЕОДНОРОДНЫЕ">
      <formula>NOT(ISERROR(SEARCH("НЕОДНОРОДНЫЕ",N52)))</formula>
    </cfRule>
    <cfRule type="containsText" dxfId="1" priority="2" operator="containsText" text="ОДНОРОДНЫЕ">
      <formula>NOT(ISERROR(SEARCH("ОДНОРОДНЫЕ",N52)))</formula>
    </cfRule>
    <cfRule type="containsText" dxfId="0" priority="3" operator="containsText" text="НЕОДНОРОДНЫЕ">
      <formula>NOT(ISERROR(SEARCH("НЕОДНОРОДНЫЕ",N52)))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2022-07-07T07:25:57Z</dcterms:modified>
</cp:coreProperties>
</file>