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K26" i="1"/>
  <c r="K20" i="1"/>
  <c r="K21" i="1"/>
  <c r="K22" i="1"/>
  <c r="K23" i="1"/>
  <c r="K24" i="1"/>
  <c r="K25" i="1"/>
  <c r="J20" i="1"/>
  <c r="J21" i="1"/>
  <c r="J22" i="1"/>
  <c r="J23" i="1"/>
  <c r="J24" i="1"/>
  <c r="J25" i="1"/>
  <c r="J26" i="1"/>
  <c r="M26" i="1" l="1"/>
  <c r="N26" i="1" s="1"/>
  <c r="M24" i="1"/>
  <c r="N24" i="1" s="1"/>
  <c r="M20" i="1"/>
  <c r="N20" i="1" s="1"/>
  <c r="M25" i="1"/>
  <c r="N25" i="1" s="1"/>
  <c r="M21" i="1"/>
  <c r="N21" i="1" s="1"/>
  <c r="M22" i="1"/>
  <c r="N22" i="1" s="1"/>
  <c r="M23" i="1"/>
  <c r="N23" i="1" s="1"/>
  <c r="O25" i="1"/>
  <c r="O22" i="1"/>
  <c r="O23" i="1"/>
  <c r="L19" i="1"/>
  <c r="K19" i="1"/>
  <c r="O21" i="1"/>
  <c r="J19" i="1"/>
  <c r="O20" i="1" l="1"/>
  <c r="M19" i="1"/>
  <c r="N19" i="1" s="1"/>
  <c r="O24" i="1"/>
  <c r="O19" i="1"/>
  <c r="C16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<sst xmlns="http://schemas.openxmlformats.org/spreadsheetml/2006/main" count="42" uniqueCount="38">
  <si>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</si>
  <si>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</si>
  <si>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</si>
  <si>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</si>
  <si>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</si>
  <si>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</si>
  <si>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</si>
  <si>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</si>
  <si>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</si>
  <si>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</si>
  <si>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</si>
  <si>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</si>
  <si>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</si>
  <si>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</si>
  <si>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</si>
  <si>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</si>
  <si>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</si>
  <si>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</si>
  <si>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</si>
  <si>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</si>
  <si>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</si>
  <si>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</si>
  <si>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</si>
  <si>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</si>
  <si>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</si>
  <si>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</si>
  <si>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</si>
  <si>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</si>
  <si>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</si>
  <si>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</si>
  <si>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</si>
  <si>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вх.6577-12/22 от 06.12.2022</t>
  </si>
  <si>
    <t>КП вх.6578-12/22 от 06.12.2022</t>
  </si>
  <si>
    <t>КП вх.6579-12/22 от 06.12.2022</t>
  </si>
  <si>
    <t xml:space="preserve">Масло сливочное крестьянское </t>
  </si>
  <si>
    <t>Исходя из имеющегося у Заказчика объёма финансового обеспечения для осуществления закупки НМЦД устанавливается в размере  975 000 (девятьсот семьдесят пять тысяч) рублей 00 копеек</t>
  </si>
  <si>
    <t>№ 284-22</t>
  </si>
  <si>
    <t>на поставку масла сливочного крестьянского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</si>
</sst>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5" zoomScaleNormal="85" zoomScalePageLayoutView="70" workbookViewId="0">
      <selection activeCell="L36" sqref="L3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0"/>
      <c r="L1" s="10"/>
      <c r="M1" s="10"/>
      <c r="N1" s="10"/>
      <c r="O1" s="8" t="s">
        <v>27</v>
      </c>
    </row>
    <row r="2" spans="1:15" x14ac:dyDescent="0.25">
      <c r="A2" s="10"/>
      <c r="B2" s="10"/>
      <c r="C2" s="10"/>
      <c r="D2" s="10"/>
      <c r="E2" s="11"/>
      <c r="F2" s="11"/>
      <c r="G2" s="11"/>
      <c r="H2" s="11"/>
      <c r="I2" s="11"/>
      <c r="J2" s="11"/>
      <c r="K2" s="10"/>
      <c r="L2" s="10"/>
      <c r="M2" s="10"/>
      <c r="N2" s="10"/>
      <c r="O2" s="8" t="s">
        <v>28</v>
      </c>
    </row>
    <row r="3" spans="1:15" x14ac:dyDescent="0.25">
      <c r="A3" s="10"/>
      <c r="B3" s="10"/>
      <c r="C3" s="10"/>
      <c r="D3" s="10"/>
      <c r="E3" s="11"/>
      <c r="F3" s="11"/>
      <c r="G3" s="11"/>
      <c r="H3" s="11"/>
      <c r="I3" s="11"/>
      <c r="J3" s="11"/>
      <c r="K3" s="10"/>
      <c r="L3" s="10"/>
      <c r="M3" s="10"/>
      <c r="N3" s="10"/>
      <c r="O3" s="8" t="s">
        <v>37</v>
      </c>
    </row>
    <row r="4" spans="1:15" x14ac:dyDescent="0.25">
      <c r="A4" s="10"/>
      <c r="B4" s="10"/>
      <c r="C4" s="10"/>
      <c r="D4" s="10"/>
      <c r="E4" s="11"/>
      <c r="F4" s="11"/>
      <c r="G4" s="11"/>
      <c r="H4" s="11"/>
      <c r="I4" s="11"/>
      <c r="J4" s="11"/>
      <c r="K4" s="10"/>
      <c r="L4" s="10"/>
      <c r="M4" s="10"/>
      <c r="N4" s="10"/>
      <c r="O4" s="8" t="s">
        <v>29</v>
      </c>
    </row>
    <row r="5" spans="1:15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0"/>
      <c r="L5" s="10"/>
      <c r="M5" s="10"/>
      <c r="N5" s="10"/>
      <c r="O5" s="8" t="s">
        <v>30</v>
      </c>
    </row>
    <row r="6" spans="1:15" x14ac:dyDescent="0.25">
      <c r="A6" s="10"/>
      <c r="B6" s="10"/>
      <c r="C6" s="10"/>
      <c r="D6" s="10"/>
      <c r="E6" s="11"/>
      <c r="F6" s="11"/>
      <c r="G6" s="11"/>
      <c r="H6" s="11"/>
      <c r="I6" s="11"/>
      <c r="J6" s="11"/>
      <c r="K6" s="10"/>
      <c r="L6" s="10"/>
      <c r="M6" s="10"/>
      <c r="N6" s="10"/>
      <c r="O6" s="8" t="s">
        <v>36</v>
      </c>
    </row>
    <row r="7" spans="1:15" s="5" customFormat="1" x14ac:dyDescent="0.2">
      <c r="A7" s="10"/>
      <c r="B7" s="10"/>
      <c r="C7" s="10"/>
      <c r="D7" s="10"/>
      <c r="E7" s="11"/>
      <c r="F7" s="11"/>
      <c r="G7" s="11"/>
      <c r="H7" s="11"/>
      <c r="I7" s="11"/>
      <c r="J7" s="11"/>
      <c r="K7" s="10"/>
      <c r="L7" s="10"/>
      <c r="M7" s="10"/>
      <c r="N7" s="10"/>
      <c r="O7" s="12" t="s">
        <v>16</v>
      </c>
    </row>
    <row r="8" spans="1:15" s="5" customFormat="1" x14ac:dyDescent="0.2">
      <c r="A8" s="10"/>
      <c r="B8" s="10"/>
      <c r="C8" s="10"/>
      <c r="D8" s="10"/>
      <c r="E8" s="11"/>
      <c r="F8" s="11"/>
      <c r="G8" s="11"/>
      <c r="H8" s="11"/>
      <c r="I8" s="11"/>
      <c r="J8" s="11"/>
      <c r="K8" s="10"/>
      <c r="L8" s="10"/>
      <c r="M8" s="10"/>
      <c r="N8" s="10"/>
      <c r="O8" s="13" t="s">
        <v>21</v>
      </c>
    </row>
    <row r="9" spans="1:15" s="5" customFormat="1" x14ac:dyDescent="0.2">
      <c r="A9" s="10"/>
      <c r="B9" s="10"/>
      <c r="C9" s="10"/>
      <c r="D9" s="10"/>
      <c r="E9" s="11"/>
      <c r="F9" s="11"/>
      <c r="G9" s="11"/>
      <c r="H9" s="11"/>
      <c r="I9" s="11"/>
      <c r="J9" s="11"/>
      <c r="K9" s="10"/>
      <c r="L9" s="10"/>
      <c r="M9" s="10"/>
      <c r="N9" s="10"/>
      <c r="O9" s="13" t="s">
        <v>17</v>
      </c>
    </row>
    <row r="10" spans="1:15" s="5" customFormat="1" x14ac:dyDescent="0.25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0"/>
      <c r="M10" s="10"/>
      <c r="N10" s="10"/>
      <c r="O10" s="11"/>
    </row>
    <row r="11" spans="1:15" s="5" customFormat="1" ht="28.9" customHeight="1" x14ac:dyDescent="0.25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31" t="s">
        <v>20</v>
      </c>
      <c r="M11" s="31"/>
      <c r="N11" s="10"/>
      <c r="O11" s="11" t="s">
        <v>18</v>
      </c>
    </row>
    <row r="12" spans="1:15" x14ac:dyDescent="0.25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0"/>
      <c r="L12" s="10"/>
      <c r="M12" s="10"/>
      <c r="N12" s="10"/>
      <c r="O12" s="11"/>
    </row>
    <row r="13" spans="1:15" x14ac:dyDescent="0.25">
      <c r="A13" s="10"/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1"/>
    </row>
    <row r="14" spans="1:15" x14ac:dyDescent="0.25">
      <c r="A14" s="10"/>
      <c r="B14" s="10"/>
      <c r="C14" s="10"/>
      <c r="D14" s="10"/>
      <c r="E14" s="11"/>
      <c r="F14" s="11"/>
      <c r="G14" s="11"/>
      <c r="H14" s="11"/>
      <c r="I14" s="11"/>
      <c r="J14" s="11"/>
      <c r="K14" s="10"/>
      <c r="L14" s="10"/>
      <c r="M14" s="10"/>
      <c r="N14" s="10"/>
      <c r="O14" s="11"/>
    </row>
    <row r="15" spans="1:15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0"/>
      <c r="L15" s="10"/>
      <c r="M15" s="10"/>
      <c r="N15" s="10"/>
      <c r="O15" s="11"/>
    </row>
    <row r="16" spans="1:15" s="4" customFormat="1" ht="54.6" customHeight="1" x14ac:dyDescent="0.25">
      <c r="A16" s="34" t="s">
        <v>14</v>
      </c>
      <c r="B16" s="35"/>
      <c r="C16" s="36">
        <f>SUMIF(O19:O25,"&gt;0")</f>
        <v>1225000</v>
      </c>
      <c r="D16" s="35"/>
      <c r="E16" s="9" t="s">
        <v>31</v>
      </c>
      <c r="F16" s="9" t="s">
        <v>32</v>
      </c>
      <c r="G16" s="9" t="s">
        <v>33</v>
      </c>
      <c r="H16" s="9"/>
      <c r="I16" s="9"/>
      <c r="J16" s="14"/>
      <c r="K16" s="15"/>
      <c r="L16" s="15"/>
      <c r="M16" s="15"/>
      <c r="N16" s="15"/>
      <c r="O16" s="14"/>
    </row>
    <row r="17" spans="1:19" s="4" customFormat="1" ht="30" customHeight="1" x14ac:dyDescent="0.25">
      <c r="A17" s="28" t="s">
        <v>0</v>
      </c>
      <c r="B17" s="28" t="s">
        <v>1</v>
      </c>
      <c r="C17" s="28" t="s">
        <v>2</v>
      </c>
      <c r="D17" s="28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7" t="s">
        <v>15</v>
      </c>
      <c r="K17" s="28" t="s">
        <v>11</v>
      </c>
      <c r="L17" s="28" t="s">
        <v>12</v>
      </c>
      <c r="M17" s="28" t="s">
        <v>13</v>
      </c>
      <c r="N17" s="28" t="s">
        <v>9</v>
      </c>
      <c r="O17" s="33" t="s">
        <v>10</v>
      </c>
    </row>
    <row r="18" spans="1:19" s="4" customFormat="1" x14ac:dyDescent="0.25">
      <c r="A18" s="29"/>
      <c r="B18" s="29"/>
      <c r="C18" s="16" t="s">
        <v>3</v>
      </c>
      <c r="D18" s="16" t="s">
        <v>4</v>
      </c>
      <c r="E18" s="17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8"/>
      <c r="K18" s="28"/>
      <c r="L18" s="28"/>
      <c r="M18" s="28"/>
      <c r="N18" s="28"/>
      <c r="O18" s="33"/>
    </row>
    <row r="19" spans="1:19" s="4" customFormat="1" ht="35.25" customHeight="1" x14ac:dyDescent="0.25">
      <c r="A19" s="18">
        <v>1</v>
      </c>
      <c r="B19" s="19" t="s">
        <v>34</v>
      </c>
      <c r="C19" s="18" t="s">
        <v>25</v>
      </c>
      <c r="D19" s="18">
        <v>1500</v>
      </c>
      <c r="E19" s="14">
        <v>650</v>
      </c>
      <c r="F19" s="14">
        <v>810</v>
      </c>
      <c r="G19" s="14">
        <v>990</v>
      </c>
      <c r="H19" s="14"/>
      <c r="I19" s="14"/>
      <c r="J19" s="14">
        <f t="shared" ref="J19:J26" si="0">AVERAGE(E19:I19)</f>
        <v>816.66666666666663</v>
      </c>
      <c r="K19" s="15">
        <f t="shared" ref="K19:K26" si="1">COUNT(E19:I19)</f>
        <v>3</v>
      </c>
      <c r="L19" s="15">
        <f t="shared" ref="L19:L26" si="2">STDEV(E19:I19)</f>
        <v>170.09801096230777</v>
      </c>
      <c r="M19" s="15">
        <f t="shared" ref="M19:M26" si="3">L19/J19*100</f>
        <v>20.828327872935645</v>
      </c>
      <c r="N19" s="15" t="str">
        <f t="shared" ref="N19:N26" si="4">IF(M19&lt;33,"ОДНОРОДНЫЕ","НЕОДНОРОДНЫЕ")</f>
        <v>ОДНОРОДНЫЕ</v>
      </c>
      <c r="O19" s="14">
        <f t="shared" ref="O19:O24" si="5">D19*J19</f>
        <v>1225000</v>
      </c>
    </row>
    <row r="20" spans="1:19" s="4" customFormat="1" ht="33.75" hidden="1" customHeight="1" x14ac:dyDescent="0.25">
      <c r="A20" s="18"/>
      <c r="B20" s="19"/>
      <c r="C20" s="18"/>
      <c r="D20" s="18"/>
      <c r="E20" s="14"/>
      <c r="F20" s="14"/>
      <c r="G20" s="14"/>
      <c r="H20" s="14"/>
      <c r="I20" s="14"/>
      <c r="J20" s="14" t="e">
        <f t="shared" si="0"/>
        <v>#DIV/0!</v>
      </c>
      <c r="K20" s="15">
        <f t="shared" si="1"/>
        <v>0</v>
      </c>
      <c r="L20" s="15" t="e">
        <f t="shared" si="2"/>
        <v>#DIV/0!</v>
      </c>
      <c r="M20" s="15" t="e">
        <f t="shared" si="3"/>
        <v>#DIV/0!</v>
      </c>
      <c r="N20" s="15" t="e">
        <f t="shared" si="4"/>
        <v>#DIV/0!</v>
      </c>
      <c r="O20" s="14" t="e">
        <f t="shared" si="5"/>
        <v>#DIV/0!</v>
      </c>
    </row>
    <row r="21" spans="1:19" s="4" customFormat="1" ht="17.45" hidden="1" customHeight="1" x14ac:dyDescent="0.25">
      <c r="A21" s="20"/>
      <c r="B21" s="21"/>
      <c r="C21" s="20"/>
      <c r="D21" s="22"/>
      <c r="E21" s="23"/>
      <c r="F21" s="14"/>
      <c r="G21" s="14"/>
      <c r="H21" s="14"/>
      <c r="I21" s="14"/>
      <c r="J21" s="14" t="e">
        <f t="shared" si="0"/>
        <v>#DIV/0!</v>
      </c>
      <c r="K21" s="15">
        <f t="shared" si="1"/>
        <v>0</v>
      </c>
      <c r="L21" s="15" t="e">
        <f t="shared" si="2"/>
        <v>#DIV/0!</v>
      </c>
      <c r="M21" s="15" t="e">
        <f t="shared" si="3"/>
        <v>#DIV/0!</v>
      </c>
      <c r="N21" s="15" t="e">
        <f t="shared" si="4"/>
        <v>#DIV/0!</v>
      </c>
      <c r="O21" s="14" t="e">
        <f t="shared" si="5"/>
        <v>#DIV/0!</v>
      </c>
    </row>
    <row r="22" spans="1:19" s="4" customFormat="1" ht="17.45" hidden="1" customHeight="1" x14ac:dyDescent="0.25">
      <c r="A22" s="15"/>
      <c r="B22" s="24"/>
      <c r="C22" s="15"/>
      <c r="D22" s="25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ref="O22:O23" si="6">D22*J22</f>
        <v>#DIV/0!</v>
      </c>
    </row>
    <row r="23" spans="1:19" s="4" customFormat="1" ht="17.45" hidden="1" customHeight="1" x14ac:dyDescent="0.25">
      <c r="A23" s="15"/>
      <c r="B23" s="24"/>
      <c r="C23" s="15"/>
      <c r="D23" s="25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6"/>
        <v>#DIV/0!</v>
      </c>
    </row>
    <row r="24" spans="1:19" s="4" customFormat="1" ht="17.45" hidden="1" customHeight="1" x14ac:dyDescent="0.25">
      <c r="A24" s="15"/>
      <c r="B24" s="24"/>
      <c r="C24" s="15"/>
      <c r="D24" s="26"/>
      <c r="E24" s="14"/>
      <c r="F24" s="14"/>
      <c r="G24" s="14"/>
      <c r="H24" s="14"/>
      <c r="I24" s="14"/>
      <c r="J24" s="14" t="e">
        <f t="shared" si="0"/>
        <v>#DIV/0!</v>
      </c>
      <c r="K24" s="15">
        <f t="shared" si="1"/>
        <v>0</v>
      </c>
      <c r="L24" s="15" t="e">
        <f t="shared" si="2"/>
        <v>#DIV/0!</v>
      </c>
      <c r="M24" s="15" t="e">
        <f t="shared" si="3"/>
        <v>#DIV/0!</v>
      </c>
      <c r="N24" s="15" t="e">
        <f t="shared" si="4"/>
        <v>#DIV/0!</v>
      </c>
      <c r="O24" s="14" t="e">
        <f t="shared" si="5"/>
        <v>#DIV/0!</v>
      </c>
    </row>
    <row r="25" spans="1:19" s="4" customFormat="1" ht="17.45" hidden="1" customHeight="1" x14ac:dyDescent="0.25">
      <c r="A25" s="15"/>
      <c r="B25" s="24"/>
      <c r="C25" s="15"/>
      <c r="D25" s="26"/>
      <c r="E25" s="14"/>
      <c r="F25" s="14"/>
      <c r="G25" s="14"/>
      <c r="H25" s="14"/>
      <c r="I25" s="14"/>
      <c r="J25" s="14" t="e">
        <f t="shared" si="0"/>
        <v>#DIV/0!</v>
      </c>
      <c r="K25" s="15">
        <f t="shared" si="1"/>
        <v>0</v>
      </c>
      <c r="L25" s="15" t="e">
        <f t="shared" si="2"/>
        <v>#DIV/0!</v>
      </c>
      <c r="M25" s="15" t="e">
        <f t="shared" si="3"/>
        <v>#DIV/0!</v>
      </c>
      <c r="N25" s="15" t="e">
        <f t="shared" si="4"/>
        <v>#DIV/0!</v>
      </c>
      <c r="O25" s="14" t="e">
        <f t="shared" ref="O25" si="7">D25*J25</f>
        <v>#DIV/0!</v>
      </c>
    </row>
    <row r="26" spans="1:19" s="4" customFormat="1" ht="17.45" customHeight="1" x14ac:dyDescent="0.2">
      <c r="A26" s="15"/>
      <c r="B26" s="27"/>
      <c r="C26" s="15"/>
      <c r="D26" s="26"/>
      <c r="E26" s="14">
        <v>975000</v>
      </c>
      <c r="F26" s="14">
        <v>1215000</v>
      </c>
      <c r="G26" s="14">
        <v>1485000</v>
      </c>
      <c r="H26" s="14"/>
      <c r="I26" s="14"/>
      <c r="J26" s="14">
        <f t="shared" si="0"/>
        <v>1225000</v>
      </c>
      <c r="K26" s="15">
        <f t="shared" si="1"/>
        <v>3</v>
      </c>
      <c r="L26" s="15">
        <f t="shared" si="2"/>
        <v>255147.01644346147</v>
      </c>
      <c r="M26" s="15">
        <f t="shared" si="3"/>
        <v>20.828327872935631</v>
      </c>
      <c r="N26" s="15" t="str">
        <f t="shared" si="4"/>
        <v>ОДНОРОДНЫЕ</v>
      </c>
      <c r="O26" s="14"/>
    </row>
    <row r="27" spans="1:19" s="5" customFormat="1" x14ac:dyDescent="0.25">
      <c r="A27" s="10"/>
      <c r="B27" s="10"/>
      <c r="C27" s="10"/>
      <c r="D27" s="10"/>
      <c r="E27" s="11"/>
      <c r="F27" s="11"/>
      <c r="G27" s="11"/>
      <c r="H27" s="11"/>
      <c r="I27" s="11"/>
      <c r="J27" s="11"/>
      <c r="K27" s="10"/>
      <c r="L27" s="10"/>
      <c r="M27" s="10"/>
      <c r="N27" s="10"/>
      <c r="O27" s="11"/>
      <c r="Q27" s="1"/>
      <c r="R27" s="1"/>
      <c r="S27" s="1"/>
    </row>
    <row r="28" spans="1:19" s="7" customFormat="1" ht="33.6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9" s="7" customFormat="1" ht="33.6" customHeight="1" x14ac:dyDescent="0.25">
      <c r="A29" s="32" t="s">
        <v>24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9" s="7" customFormat="1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9" s="6" customFormat="1" ht="31.9" customHeight="1" x14ac:dyDescent="0.25">
      <c r="A31" s="30" t="s">
        <v>35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17">
    <mergeCell ref="A17:A18"/>
    <mergeCell ref="B17:B18"/>
    <mergeCell ref="C17:D17"/>
    <mergeCell ref="A31:O31"/>
    <mergeCell ref="L11:M11"/>
    <mergeCell ref="B13:N13"/>
    <mergeCell ref="A28:O28"/>
    <mergeCell ref="A29:O29"/>
    <mergeCell ref="A30:O30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6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6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2022-12-08T05:49:19Z</dcterms:modified>
</cp:coreProperties>
</file>