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J21" i="1" l="1"/>
  <c r="O21" i="1" s="1"/>
  <c r="M24" i="1"/>
  <c r="K21" i="1"/>
  <c r="L21" i="1"/>
  <c r="M21" i="1" s="1"/>
  <c r="N21" i="1" s="1"/>
  <c r="M23" i="1"/>
  <c r="N23" i="1" s="1"/>
  <c r="M20" i="1"/>
  <c r="N20" i="1" s="1"/>
  <c r="M22" i="1"/>
  <c r="N22" i="1" s="1"/>
  <c r="O23" i="1"/>
  <c r="O20" i="1"/>
  <c r="N24" i="1"/>
  <c r="C17" i="1" l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<sst xmlns="http://schemas.openxmlformats.org/spreadsheetml/2006/main" count="43" uniqueCount="39">
  <si>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</si>
  <si>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</si>
  <si>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</si>
  <si>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</si>
  <si>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</si>
  <si>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</si>
  <si>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</si>
  <si>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</si>
  <si>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</si>
  <si>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</si>
  <si>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</si>
  <si>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</si>
  <si>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</si>
  <si>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</si>
  <si>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</si>
  <si>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</si>
  <si>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</si>
  <si>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</si>
  <si>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</si>
  <si>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</si>
  <si>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</si>
  <si>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</si>
  <si>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</si>
  <si>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</si>
  <si>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</si>
  <si>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</si>
  <si>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оказание услуг по проведению индивидуального дозиметрического контроля персонала</t>
  </si>
  <si>
    <t>ед.</t>
  </si>
  <si>
    <t>КП вх.4868 от 17.11.2021</t>
  </si>
  <si>
    <t>ИКЗ 212381103149238110100100880018690244</t>
  </si>
  <si>
    <t>ИКЗ 192381201433038120100103900018690000</t>
  </si>
  <si>
    <t>ИКЗ 202550400189155040100100880027112244</t>
  </si>
  <si>
    <t>ИКЗ 20254052414445405010010161 0017120244</t>
  </si>
  <si>
    <t>Начальная (максимальная) цена договора устанавливается в размере 94 309,39 (девяносто четыре тысячи триста девять) рублей 39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</si>
  <si>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</si>
  <si>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</si>
  <si>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</si>
  <si>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325-21н</t>
  </si>
  <si>
    <t>на оказание услуг по индивидуальному дозиметрическому контролю персонала, работающего в зоне ионизирующего излучения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</si>
</sst>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35</v>
      </c>
    </row>
    <row r="3" spans="1:15" x14ac:dyDescent="0.25">
      <c r="A3" s="27"/>
      <c r="B3" s="27"/>
      <c r="C3" s="27"/>
      <c r="D3" s="27"/>
      <c r="K3" s="27"/>
      <c r="L3" s="27"/>
      <c r="M3" s="27"/>
      <c r="N3" s="27"/>
      <c r="O3" s="40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0" t="s">
        <v>36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1" t="s">
        <v>37</v>
      </c>
    </row>
    <row r="6" spans="1:15" hidden="1" x14ac:dyDescent="0.25">
      <c r="A6" s="18"/>
      <c r="B6" s="18"/>
      <c r="C6" s="18"/>
      <c r="D6" s="18"/>
      <c r="K6" s="18"/>
      <c r="L6" s="18"/>
      <c r="M6" s="18"/>
      <c r="N6" s="18"/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22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9" t="s">
        <v>21</v>
      </c>
      <c r="M12" s="29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5" spans="1:15" hidden="1" x14ac:dyDescent="0.25"/>
    <row r="17" spans="1:15" s="8" customFormat="1" ht="70.900000000000006" customHeight="1" x14ac:dyDescent="0.25">
      <c r="A17" s="33" t="s">
        <v>14</v>
      </c>
      <c r="B17" s="34"/>
      <c r="C17" s="35">
        <f>SUMIF(O20:O24,"&gt;0")</f>
        <v>94309.391999999993</v>
      </c>
      <c r="D17" s="34"/>
      <c r="E17" s="15" t="s">
        <v>28</v>
      </c>
      <c r="F17" s="15" t="s">
        <v>29</v>
      </c>
      <c r="G17" s="15" t="s">
        <v>30</v>
      </c>
      <c r="H17" s="15" t="s">
        <v>31</v>
      </c>
      <c r="I17" s="13" t="s">
        <v>32</v>
      </c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23</v>
      </c>
      <c r="I18" s="13" t="s">
        <v>24</v>
      </c>
      <c r="J18" s="36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2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28"/>
      <c r="L19" s="28"/>
      <c r="M19" s="28"/>
      <c r="N19" s="28"/>
      <c r="O19" s="32"/>
    </row>
    <row r="20" spans="1:15" s="8" customFormat="1" ht="75" x14ac:dyDescent="0.25">
      <c r="A20" s="17">
        <v>1</v>
      </c>
      <c r="B20" s="21" t="s">
        <v>26</v>
      </c>
      <c r="C20" s="21" t="s">
        <v>27</v>
      </c>
      <c r="D20" s="26">
        <v>232</v>
      </c>
      <c r="E20" s="19">
        <v>386</v>
      </c>
      <c r="F20" s="19">
        <v>322.64</v>
      </c>
      <c r="G20" s="19">
        <v>374.25</v>
      </c>
      <c r="H20" s="16">
        <v>600</v>
      </c>
      <c r="I20" s="16">
        <v>349.64</v>
      </c>
      <c r="J20" s="16">
        <f t="shared" ref="J20:J23" si="0">AVERAGE(E20:I20)</f>
        <v>406.50599999999997</v>
      </c>
      <c r="K20" s="17">
        <f t="shared" ref="K20:K23" si="1">COUNT(E20:I20)</f>
        <v>5</v>
      </c>
      <c r="L20" s="17">
        <f t="shared" ref="L20:L23" si="2">STDEV(E20:I20)</f>
        <v>110.86942942037737</v>
      </c>
      <c r="M20" s="17">
        <f t="shared" ref="M20:M23" si="3">L20/J20*100</f>
        <v>27.273749814363718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94309.391999999993</v>
      </c>
    </row>
    <row r="21" spans="1:15" s="8" customFormat="1" ht="14.45" hidden="1" x14ac:dyDescent="0.3">
      <c r="A21" s="17">
        <v>2</v>
      </c>
      <c r="B21" s="21"/>
      <c r="C21" s="21"/>
      <c r="D21" s="24"/>
      <c r="E21" s="19"/>
      <c r="F21" s="19"/>
      <c r="G21" s="19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t="14.45" hidden="1" x14ac:dyDescent="0.3">
      <c r="A22" s="17">
        <v>3</v>
      </c>
      <c r="B22" s="21"/>
      <c r="C22" s="21"/>
      <c r="D22" s="25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10" customFormat="1" ht="14.45" customHeight="1" x14ac:dyDescent="0.25">
      <c r="A26" s="31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s="10" customFormat="1" ht="18.75" customHeight="1" x14ac:dyDescent="0.25">
      <c r="A27" s="38" t="s">
        <v>25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1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23" customFormat="1" ht="18" customHeight="1" x14ac:dyDescent="0.25">
      <c r="A29" s="39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2021-11-30T07:51:19Z</dcterms:modified>
</cp:coreProperties>
</file>