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0" i="1" l="1"/>
  <c r="G20" i="1" l="1"/>
  <c r="F20" i="1"/>
  <c r="E20" i="1"/>
  <c r="L19" i="1"/>
  <c r="K19" i="1"/>
  <c r="J19" i="1"/>
  <c r="J20" i="1" l="1"/>
  <c r="O20" i="1" s="1"/>
  <c r="K20" i="1"/>
  <c r="L20" i="1"/>
  <c r="M19" i="1"/>
  <c r="N19" i="1" s="1"/>
  <c r="O19" i="1"/>
  <c r="M20" i="1" l="1"/>
  <c r="N20" i="1" s="1"/>
  <c r="C16" i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<sst xmlns="http://schemas.openxmlformats.org/spreadsheetml/2006/main" count="43" uniqueCount="39">
  <si>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</si>
  <si>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</si>
  <si>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</si>
  <si>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</si>
  <si>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</si>
  <si>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</si>
  <si>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</si>
  <si>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</si>
  <si>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</si>
  <si>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</si>
  <si>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</si>
  <si>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</si>
  <si>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</si>
  <si>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</si>
  <si>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</si>
  <si>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</si>
  <si>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</si>
  <si>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</si>
  <si>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</si>
  <si>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</si>
  <si>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</si>
  <si>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</si>
  <si>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</si>
  <si>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</si>
  <si>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</si>
  <si>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</si>
  <si>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клапан пожарный прямоточный</t>
  </si>
  <si>
    <t>шт</t>
  </si>
  <si>
    <t>КП вх.4842 от 16.11.2021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</si>
  <si>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</si>
  <si>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171 000,00 (сто семьдесят одна тысяча) рублей.</t>
  </si>
  <si>
    <t>КП вх.5047 от 26.11.2021</t>
  </si>
  <si>
    <t>КП вх.5048 от 26.11.2021</t>
  </si>
  <si>
    <t>КП вх.5049 от 26.11.2021</t>
  </si>
  <si>
    <t>Приложение № 4</t>
  </si>
  <si>
    <t>к Извещению о проведении закупки</t>
  </si>
  <si>
    <t>путем запроса котировок в электронной форме</t>
  </si>
  <si>
    <t>№ 363-21н</t>
  </si>
  <si>
    <t>на поставку клапана пожарного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</si>
</sst>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85" zoomScaleNormal="85" zoomScalePageLayoutView="70" workbookViewId="0">
      <selection activeCell="M12" sqref="M12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8" width="14.7109375" style="3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4" t="s">
        <v>34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34" t="s">
        <v>35</v>
      </c>
    </row>
    <row r="3" spans="1:15" ht="14.45" customHeight="1" x14ac:dyDescent="0.25">
      <c r="A3" s="18"/>
      <c r="B3" s="18"/>
      <c r="C3" s="18"/>
      <c r="D3" s="18"/>
      <c r="K3" s="18"/>
      <c r="L3" s="18"/>
      <c r="M3" s="18"/>
      <c r="N3" s="18"/>
      <c r="O3" s="34" t="s">
        <v>38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34" t="s">
        <v>36</v>
      </c>
    </row>
    <row r="5" spans="1:15" ht="14.45" hidden="1" customHeight="1" x14ac:dyDescent="0.25">
      <c r="A5" s="18"/>
      <c r="B5" s="18"/>
      <c r="C5" s="18"/>
      <c r="D5" s="18"/>
      <c r="K5" s="18"/>
      <c r="L5" s="18"/>
      <c r="M5" s="18"/>
      <c r="N5" s="18"/>
      <c r="O5" s="34"/>
    </row>
    <row r="6" spans="1:15" ht="14.45" customHeight="1" x14ac:dyDescent="0.2">
      <c r="A6" s="18"/>
      <c r="B6" s="18"/>
      <c r="C6" s="18"/>
      <c r="D6" s="18"/>
      <c r="K6" s="18"/>
      <c r="L6" s="18"/>
      <c r="M6" s="18"/>
      <c r="N6" s="18"/>
      <c r="O6" s="35" t="s">
        <v>37</v>
      </c>
    </row>
    <row r="7" spans="1:15" s="10" customFormat="1" x14ac:dyDescent="0.25">
      <c r="A7" s="8"/>
      <c r="B7" s="8"/>
      <c r="C7" s="8"/>
      <c r="D7" s="8"/>
      <c r="E7" s="9"/>
      <c r="F7" s="9"/>
      <c r="G7" s="9"/>
      <c r="H7" s="9"/>
      <c r="I7" s="9"/>
      <c r="J7" s="9"/>
      <c r="K7" s="8"/>
      <c r="L7" s="8"/>
      <c r="M7" s="8"/>
      <c r="N7" s="8"/>
      <c r="O7" s="11" t="s">
        <v>16</v>
      </c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2" t="s">
        <v>21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17</v>
      </c>
    </row>
    <row r="10" spans="1:15" s="10" customFormat="1" ht="14.45" x14ac:dyDescent="0.3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9"/>
    </row>
    <row r="11" spans="1:15" s="10" customFormat="1" ht="28.9" customHeigh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23" t="s">
        <v>20</v>
      </c>
      <c r="M11" s="23"/>
      <c r="N11" s="8"/>
      <c r="O11" s="4" t="s">
        <v>18</v>
      </c>
    </row>
    <row r="12" spans="1:15" ht="18" x14ac:dyDescent="0.3">
      <c r="O12" s="5"/>
    </row>
    <row r="13" spans="1:15" ht="18.75" x14ac:dyDescent="0.25">
      <c r="B13" s="24" t="s">
        <v>19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5"/>
    </row>
    <row r="14" spans="1:15" hidden="1" x14ac:dyDescent="0.25"/>
    <row r="16" spans="1:15" s="8" customFormat="1" ht="55.9" customHeight="1" x14ac:dyDescent="0.25">
      <c r="A16" s="26" t="s">
        <v>14</v>
      </c>
      <c r="B16" s="27"/>
      <c r="C16" s="28">
        <f>SUMIF(O19:O20,"&gt;0")</f>
        <v>177250</v>
      </c>
      <c r="D16" s="27"/>
      <c r="E16" s="15" t="s">
        <v>31</v>
      </c>
      <c r="F16" s="15" t="s">
        <v>32</v>
      </c>
      <c r="G16" s="15" t="s">
        <v>28</v>
      </c>
      <c r="H16" s="15" t="s">
        <v>33</v>
      </c>
      <c r="I16" s="13"/>
      <c r="J16" s="6"/>
      <c r="K16" s="7"/>
      <c r="L16" s="7"/>
      <c r="M16" s="7"/>
      <c r="N16" s="7"/>
      <c r="O16" s="6"/>
    </row>
    <row r="17" spans="1:15" s="8" customFormat="1" ht="30" customHeight="1" x14ac:dyDescent="0.25">
      <c r="A17" s="31" t="s">
        <v>0</v>
      </c>
      <c r="B17" s="31" t="s">
        <v>1</v>
      </c>
      <c r="C17" s="31" t="s">
        <v>2</v>
      </c>
      <c r="D17" s="31"/>
      <c r="E17" s="6" t="s">
        <v>5</v>
      </c>
      <c r="F17" s="6" t="s">
        <v>7</v>
      </c>
      <c r="G17" s="14" t="s">
        <v>8</v>
      </c>
      <c r="H17" s="13" t="s">
        <v>22</v>
      </c>
      <c r="I17" s="13" t="s">
        <v>23</v>
      </c>
      <c r="J17" s="29" t="s">
        <v>15</v>
      </c>
      <c r="K17" s="31" t="s">
        <v>11</v>
      </c>
      <c r="L17" s="31" t="s">
        <v>12</v>
      </c>
      <c r="M17" s="31" t="s">
        <v>13</v>
      </c>
      <c r="N17" s="31" t="s">
        <v>9</v>
      </c>
      <c r="O17" s="25" t="s">
        <v>10</v>
      </c>
    </row>
    <row r="18" spans="1:15" s="8" customFormat="1" ht="30" x14ac:dyDescent="0.25">
      <c r="A18" s="31"/>
      <c r="B18" s="31"/>
      <c r="C18" s="7" t="s">
        <v>3</v>
      </c>
      <c r="D18" s="7" t="s">
        <v>4</v>
      </c>
      <c r="E18" s="6" t="s">
        <v>6</v>
      </c>
      <c r="F18" s="6" t="s">
        <v>6</v>
      </c>
      <c r="G18" s="14" t="s">
        <v>6</v>
      </c>
      <c r="H18" s="14" t="s">
        <v>6</v>
      </c>
      <c r="I18" s="6" t="s">
        <v>6</v>
      </c>
      <c r="J18" s="30"/>
      <c r="K18" s="31"/>
      <c r="L18" s="31"/>
      <c r="M18" s="31"/>
      <c r="N18" s="31"/>
      <c r="O18" s="25"/>
    </row>
    <row r="19" spans="1:15" s="8" customFormat="1" ht="30" x14ac:dyDescent="0.25">
      <c r="A19" s="17">
        <v>1</v>
      </c>
      <c r="B19" s="20" t="s">
        <v>26</v>
      </c>
      <c r="C19" s="20" t="s">
        <v>27</v>
      </c>
      <c r="D19" s="21">
        <v>100</v>
      </c>
      <c r="E19" s="19">
        <v>1800</v>
      </c>
      <c r="F19" s="19">
        <v>1710</v>
      </c>
      <c r="G19" s="19">
        <v>1830</v>
      </c>
      <c r="H19" s="16">
        <v>1750</v>
      </c>
      <c r="I19" s="16"/>
      <c r="J19" s="16">
        <f t="shared" ref="J19:J20" si="0">AVERAGE(E19:I19)</f>
        <v>1772.5</v>
      </c>
      <c r="K19" s="17">
        <f t="shared" ref="K19:K20" si="1">COUNT(E19:I19)</f>
        <v>4</v>
      </c>
      <c r="L19" s="17">
        <f t="shared" ref="L19:L20" si="2">STDEV(E19:I19)</f>
        <v>53.150729063673246</v>
      </c>
      <c r="M19" s="17">
        <f t="shared" ref="M19:M20" si="3">L19/J19*100</f>
        <v>2.99863069470653</v>
      </c>
      <c r="N19" s="17" t="str">
        <f t="shared" ref="N19:N20" si="4">IF(M19&lt;33,"ОДНОРОДНЫЕ","НЕОДНОРОДНЫЕ")</f>
        <v>ОДНОРОДНЫЕ</v>
      </c>
      <c r="O19" s="16">
        <f t="shared" ref="O19:O20" si="5">D19*J19</f>
        <v>177250</v>
      </c>
    </row>
    <row r="20" spans="1:15" s="8" customFormat="1" ht="30" x14ac:dyDescent="0.25">
      <c r="A20" s="17">
        <v>2</v>
      </c>
      <c r="B20" s="20" t="s">
        <v>25</v>
      </c>
      <c r="C20" s="20"/>
      <c r="D20" s="21"/>
      <c r="E20" s="19">
        <f>D19*E19</f>
        <v>180000</v>
      </c>
      <c r="F20" s="19">
        <f>D19*F19</f>
        <v>171000</v>
      </c>
      <c r="G20" s="19">
        <f>D19*G19</f>
        <v>183000</v>
      </c>
      <c r="H20" s="16">
        <f>D19*H19</f>
        <v>175000</v>
      </c>
      <c r="I20" s="16"/>
      <c r="J20" s="16">
        <f t="shared" si="0"/>
        <v>177250</v>
      </c>
      <c r="K20" s="17">
        <f t="shared" si="1"/>
        <v>4</v>
      </c>
      <c r="L20" s="17">
        <f t="shared" si="2"/>
        <v>5315.0729063673243</v>
      </c>
      <c r="M20" s="17">
        <f t="shared" si="3"/>
        <v>2.99863069470653</v>
      </c>
      <c r="N20" s="17" t="str">
        <f t="shared" si="4"/>
        <v>ОДНОРОДНЫЕ</v>
      </c>
      <c r="O20" s="16">
        <f t="shared" si="5"/>
        <v>0</v>
      </c>
    </row>
    <row r="21" spans="1:15" s="10" customFormat="1" ht="14.45" x14ac:dyDescent="0.3">
      <c r="A21" s="8"/>
      <c r="B21" s="8"/>
      <c r="C21" s="8"/>
      <c r="D21" s="8"/>
      <c r="E21" s="9"/>
      <c r="F21" s="9"/>
      <c r="G21" s="9"/>
      <c r="H21" s="9"/>
      <c r="I21" s="9"/>
      <c r="J21" s="9"/>
      <c r="K21" s="8"/>
      <c r="L21" s="8"/>
      <c r="M21" s="8"/>
      <c r="N21" s="8"/>
      <c r="O21" s="9"/>
    </row>
    <row r="22" spans="1:15" s="22" customFormat="1" ht="33.6" customHeight="1" x14ac:dyDescent="0.25">
      <c r="A22" s="32" t="s">
        <v>29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1:15" s="22" customFormat="1" ht="33.6" customHeight="1" x14ac:dyDescent="0.25">
      <c r="A23" s="32" t="s">
        <v>24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s="22" customFormat="1" ht="15" customHeight="1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spans="1:15" s="22" customFormat="1" ht="33.6" customHeight="1" x14ac:dyDescent="0.25">
      <c r="A25" s="33" t="s">
        <v>30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</sheetData>
  <mergeCells count="17">
    <mergeCell ref="C17:D17"/>
    <mergeCell ref="A25:O25"/>
    <mergeCell ref="L11:M11"/>
    <mergeCell ref="B13:N13"/>
    <mergeCell ref="A22:O22"/>
    <mergeCell ref="A23:O23"/>
    <mergeCell ref="A24:O24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19:N20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0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2021-12-23T05:17:07Z</dcterms:modified>
</cp:coreProperties>
</file>