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1" i="1" l="1"/>
  <c r="K21" i="1"/>
  <c r="J21" i="1"/>
  <c r="O21" i="1" s="1"/>
  <c r="M21" i="1" l="1"/>
  <c r="N21" i="1" s="1"/>
  <c r="L25" i="1"/>
  <c r="M25" i="1" s="1"/>
  <c r="N25" i="1" s="1"/>
  <c r="K25" i="1"/>
  <c r="J25" i="1"/>
  <c r="O25" i="1" s="1"/>
  <c r="L23" i="1"/>
  <c r="K23" i="1"/>
  <c r="J23" i="1"/>
  <c r="O23" i="1" s="1"/>
  <c r="L28" i="1"/>
  <c r="K28" i="1"/>
  <c r="J28" i="1"/>
  <c r="O28" i="1" s="1"/>
  <c r="L27" i="1"/>
  <c r="K27" i="1"/>
  <c r="J27" i="1"/>
  <c r="L22" i="1"/>
  <c r="K22" i="1"/>
  <c r="J22" i="1"/>
  <c r="O22" i="1" s="1"/>
  <c r="L26" i="1"/>
  <c r="K26" i="1"/>
  <c r="J26" i="1"/>
  <c r="O26" i="1" s="1"/>
  <c r="J20" i="1"/>
  <c r="O20" i="1" s="1"/>
  <c r="K20" i="1"/>
  <c r="L20" i="1"/>
  <c r="J24" i="1"/>
  <c r="O24" i="1" s="1"/>
  <c r="L24" i="1"/>
  <c r="K24" i="1"/>
  <c r="M23" i="1" l="1"/>
  <c r="N23" i="1" s="1"/>
  <c r="M27" i="1"/>
  <c r="N27" i="1" s="1"/>
  <c r="M22" i="1"/>
  <c r="N22" i="1" s="1"/>
  <c r="M28" i="1"/>
  <c r="N28" i="1" s="1"/>
  <c r="O27" i="1"/>
  <c r="M20" i="1"/>
  <c r="N20" i="1" s="1"/>
  <c r="M26" i="1"/>
  <c r="N26" i="1" s="1"/>
  <c r="M24" i="1"/>
  <c r="N24" i="1" s="1"/>
  <c r="C17" i="1" l="1"/>
</calcChain>
</file>

<file path=xl/sharedStrings.xml><?xml version="1.0" encoding="utf-8"?>
<sst xmlns="http://schemas.openxmlformats.org/spreadsheetml/2006/main" count="47" uniqueCount="41">
  <si>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</si>
  <si>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</si>
  <si>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</si>
  <si>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</si>
  <si>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</si>
  <si>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</si>
  <si>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</si>
  <si>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</si>
  <si>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</si>
  <si>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</si>
  <si>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</si>
  <si>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</si>
  <si>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</si>
  <si>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</si>
  <si>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</si>
  <si>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</si>
  <si>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</si>
  <si>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</si>
  <si>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</si>
  <si>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</si>
  <si>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</si>
  <si>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</si>
  <si>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</si>
  <si>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</si>
  <si>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</si>
  <si>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усл.ед</t>
  </si>
  <si>
    <t>ТО -1 дизель-генераторного устройства 1 раз/неделю 2 ед.</t>
  </si>
  <si>
    <t>мес</t>
  </si>
  <si>
    <t xml:space="preserve">ТО -1 дизель-генераторного устройства 1 раз/год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</si>
  <si>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</si>
  <si>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</si>
  <si>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182 000,00 (сто восемьдесят две тысячи) рублей 00 копеек.</t>
  </si>
  <si>
    <t>КП вх.5210 от 03.12.2021</t>
  </si>
  <si>
    <t>КП вх.5209 от 03.12.2021</t>
  </si>
  <si>
    <t>КП вх.5208 от 03.12.2021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</si>
  <si>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</si>
  <si>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</si>
  <si>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</si>
  <si>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</si>
  <si>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349-21н</t>
  </si>
  <si>
    <t>на оказание услуг по техническому обслуживанию и ремонту дизель-генераторных установок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</si>
</sst>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zoomScale="85" zoomScaleNormal="85" zoomScalePageLayoutView="70" workbookViewId="0">
      <selection activeCell="O4" sqref="O4"/>
    </sheetView>
  </sheetViews>
  <sheetFormatPr defaultRowHeight="15" x14ac:dyDescent="0.25"/>
  <cols>
    <col min="1" max="1" width="9.140625" style="2"/>
    <col min="2" max="2" width="28.710937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8.28515625" style="2" customWidth="1"/>
    <col min="15" max="15" width="13.28515625" style="3" customWidth="1"/>
    <col min="16" max="16384" width="9.140625" style="1"/>
  </cols>
  <sheetData>
    <row r="1" spans="1:15" x14ac:dyDescent="0.25">
      <c r="O1" s="42" t="s">
        <v>35</v>
      </c>
    </row>
    <row r="2" spans="1:15" ht="14.45" customHeight="1" x14ac:dyDescent="0.25">
      <c r="A2" s="16"/>
      <c r="B2" s="16"/>
      <c r="C2" s="16"/>
      <c r="D2" s="16"/>
      <c r="K2" s="16"/>
      <c r="L2" s="16"/>
      <c r="M2" s="16"/>
      <c r="N2" s="16"/>
      <c r="O2" s="42" t="s">
        <v>36</v>
      </c>
    </row>
    <row r="3" spans="1:15" x14ac:dyDescent="0.25">
      <c r="A3" s="28"/>
      <c r="B3" s="28"/>
      <c r="C3" s="28"/>
      <c r="D3" s="28"/>
      <c r="K3" s="28"/>
      <c r="L3" s="28"/>
      <c r="M3" s="28"/>
      <c r="N3" s="28"/>
      <c r="O3" s="42" t="s">
        <v>40</v>
      </c>
    </row>
    <row r="4" spans="1:15" ht="14.45" customHeight="1" x14ac:dyDescent="0.25">
      <c r="A4" s="16"/>
      <c r="B4" s="16"/>
      <c r="C4" s="16"/>
      <c r="D4" s="16"/>
      <c r="K4" s="16"/>
      <c r="L4" s="16"/>
      <c r="M4" s="16"/>
      <c r="N4" s="16"/>
      <c r="O4" s="42" t="s">
        <v>37</v>
      </c>
    </row>
    <row r="5" spans="1:15" ht="14.45" customHeight="1" x14ac:dyDescent="0.25">
      <c r="A5" s="16"/>
      <c r="B5" s="16"/>
      <c r="C5" s="16"/>
      <c r="D5" s="16"/>
      <c r="K5" s="16"/>
      <c r="L5" s="16"/>
      <c r="M5" s="16"/>
      <c r="N5" s="16"/>
      <c r="O5" s="42" t="s">
        <v>38</v>
      </c>
    </row>
    <row r="6" spans="1:15" ht="14.45" customHeight="1" x14ac:dyDescent="0.25">
      <c r="A6" s="16"/>
      <c r="B6" s="16"/>
      <c r="C6" s="16"/>
      <c r="D6" s="16"/>
      <c r="K6" s="16"/>
      <c r="L6" s="16"/>
      <c r="M6" s="16"/>
      <c r="N6" s="16"/>
      <c r="O6" s="42" t="s">
        <v>39</v>
      </c>
    </row>
    <row r="7" spans="1:15" x14ac:dyDescent="0.25">
      <c r="A7" s="16"/>
      <c r="B7" s="16"/>
      <c r="C7" s="16"/>
      <c r="D7" s="16"/>
      <c r="K7" s="16"/>
      <c r="L7" s="16"/>
      <c r="M7" s="16"/>
      <c r="N7" s="16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2" t="s">
        <v>20</v>
      </c>
      <c r="M12" s="32"/>
      <c r="N12" s="8"/>
      <c r="O12" s="4" t="s">
        <v>18</v>
      </c>
    </row>
    <row r="13" spans="1:15" ht="18" x14ac:dyDescent="0.3">
      <c r="O13" s="5"/>
    </row>
    <row r="14" spans="1:15" ht="18.75" x14ac:dyDescent="0.25">
      <c r="B14" s="33" t="s">
        <v>19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5"/>
    </row>
    <row r="15" spans="1:15" hidden="1" x14ac:dyDescent="0.25"/>
    <row r="17" spans="1:15" s="8" customFormat="1" ht="28.5" customHeight="1" x14ac:dyDescent="0.25">
      <c r="A17" s="35" t="s">
        <v>14</v>
      </c>
      <c r="B17" s="36"/>
      <c r="C17" s="37">
        <f>SUMIF(O20:O28,"&gt;0")</f>
        <v>198333.33333333331</v>
      </c>
      <c r="D17" s="36"/>
      <c r="E17" s="15" t="s">
        <v>32</v>
      </c>
      <c r="F17" s="15" t="s">
        <v>33</v>
      </c>
      <c r="G17" s="15" t="s">
        <v>34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31" t="s">
        <v>0</v>
      </c>
      <c r="B18" s="31" t="s">
        <v>1</v>
      </c>
      <c r="C18" s="31" t="s">
        <v>2</v>
      </c>
      <c r="D18" s="31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8" t="s">
        <v>15</v>
      </c>
      <c r="K18" s="31" t="s">
        <v>11</v>
      </c>
      <c r="L18" s="31" t="s">
        <v>12</v>
      </c>
      <c r="M18" s="31" t="s">
        <v>13</v>
      </c>
      <c r="N18" s="31" t="s">
        <v>9</v>
      </c>
      <c r="O18" s="34" t="s">
        <v>10</v>
      </c>
    </row>
    <row r="19" spans="1:15" s="8" customFormat="1" ht="30" x14ac:dyDescent="0.25">
      <c r="A19" s="31"/>
      <c r="B19" s="31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9"/>
      <c r="K19" s="31"/>
      <c r="L19" s="31"/>
      <c r="M19" s="31"/>
      <c r="N19" s="31"/>
      <c r="O19" s="34"/>
    </row>
    <row r="20" spans="1:15" s="8" customFormat="1" ht="28.9" customHeight="1" x14ac:dyDescent="0.2">
      <c r="A20" s="19">
        <v>1</v>
      </c>
      <c r="B20" s="21" t="s">
        <v>28</v>
      </c>
      <c r="C20" s="22" t="s">
        <v>25</v>
      </c>
      <c r="D20" s="17">
        <v>1</v>
      </c>
      <c r="E20" s="20">
        <v>33000</v>
      </c>
      <c r="F20" s="18">
        <v>25000</v>
      </c>
      <c r="G20" s="18">
        <v>30000</v>
      </c>
      <c r="H20" s="18"/>
      <c r="I20" s="18"/>
      <c r="J20" s="18">
        <f>AVERAGE(E20:I20)</f>
        <v>29333.333333333332</v>
      </c>
      <c r="K20" s="19">
        <f>COUNT(E20:I20)</f>
        <v>3</v>
      </c>
      <c r="L20" s="19">
        <f>STDEV(E20:I20)</f>
        <v>4041.4518843273704</v>
      </c>
      <c r="M20" s="19">
        <f>L20/J20*100</f>
        <v>13.777676878388764</v>
      </c>
      <c r="N20" s="19" t="str">
        <f>IF(M20&lt;33,"ОДНОРОДНЫЕ","НЕОДНОРОДНЫЕ")</f>
        <v>ОДНОРОДНЫЕ</v>
      </c>
      <c r="O20" s="18">
        <f>D20*J20</f>
        <v>29333.333333333332</v>
      </c>
    </row>
    <row r="21" spans="1:15" s="8" customFormat="1" ht="28.9" customHeight="1" x14ac:dyDescent="0.2">
      <c r="A21" s="27">
        <v>2</v>
      </c>
      <c r="B21" s="21" t="s">
        <v>28</v>
      </c>
      <c r="C21" s="22" t="s">
        <v>25</v>
      </c>
      <c r="D21" s="17">
        <v>1</v>
      </c>
      <c r="E21" s="26">
        <v>24000</v>
      </c>
      <c r="F21" s="26">
        <v>19000</v>
      </c>
      <c r="G21" s="26">
        <v>20000</v>
      </c>
      <c r="H21" s="26"/>
      <c r="I21" s="26"/>
      <c r="J21" s="26">
        <f>AVERAGE(E21:I21)</f>
        <v>21000</v>
      </c>
      <c r="K21" s="27">
        <f>COUNT(E21:I21)</f>
        <v>3</v>
      </c>
      <c r="L21" s="27">
        <f>STDEV(E21:I21)</f>
        <v>2645.7513110645905</v>
      </c>
      <c r="M21" s="27">
        <f>L21/J21*100</f>
        <v>12.598815766974242</v>
      </c>
      <c r="N21" s="27" t="str">
        <f>IF(M21&lt;33,"ОДНОРОДНЫЕ","НЕОДНОРОДНЫЕ")</f>
        <v>ОДНОРОДНЫЕ</v>
      </c>
      <c r="O21" s="26">
        <f>D21*J21</f>
        <v>21000</v>
      </c>
    </row>
    <row r="22" spans="1:15" s="8" customFormat="1" ht="25.5" x14ac:dyDescent="0.2">
      <c r="A22" s="27">
        <v>3</v>
      </c>
      <c r="B22" s="21" t="s">
        <v>26</v>
      </c>
      <c r="C22" s="22" t="s">
        <v>27</v>
      </c>
      <c r="D22" s="17">
        <v>12</v>
      </c>
      <c r="E22" s="18">
        <v>13000</v>
      </c>
      <c r="F22" s="18">
        <v>13000</v>
      </c>
      <c r="G22" s="18">
        <v>11000</v>
      </c>
      <c r="H22" s="18"/>
      <c r="I22" s="18"/>
      <c r="J22" s="18">
        <f t="shared" ref="J22" si="0">AVERAGE(E22:I22)</f>
        <v>12333.333333333334</v>
      </c>
      <c r="K22" s="19">
        <f t="shared" ref="K22" si="1">COUNT(E22:I22)</f>
        <v>3</v>
      </c>
      <c r="L22" s="19">
        <f t="shared" ref="L22" si="2">STDEV(E22:I22)</f>
        <v>1154.7005383792514</v>
      </c>
      <c r="M22" s="19">
        <f t="shared" ref="M22" si="3">L22/J22*100</f>
        <v>9.3624367976696057</v>
      </c>
      <c r="N22" s="19" t="str">
        <f t="shared" ref="N22" si="4">IF(M22&lt;33,"ОДНОРОДНЫЕ","НЕОДНОРОДНЫЕ")</f>
        <v>ОДНОРОДНЫЕ</v>
      </c>
      <c r="O22" s="18">
        <f t="shared" ref="O22" si="5">D22*J22</f>
        <v>148000</v>
      </c>
    </row>
    <row r="23" spans="1:15" s="8" customFormat="1" x14ac:dyDescent="0.2">
      <c r="A23" s="27">
        <v>4</v>
      </c>
      <c r="B23" s="21" t="s">
        <v>29</v>
      </c>
      <c r="C23" s="22"/>
      <c r="D23" s="17"/>
      <c r="E23" s="25">
        <v>213000</v>
      </c>
      <c r="F23" s="25">
        <v>200000</v>
      </c>
      <c r="G23" s="25">
        <v>182000</v>
      </c>
      <c r="H23" s="25"/>
      <c r="I23" s="25"/>
      <c r="J23" s="25">
        <f t="shared" ref="J23" si="6">AVERAGE(E23:I23)</f>
        <v>198333.33333333334</v>
      </c>
      <c r="K23" s="24">
        <f t="shared" ref="K23" si="7">COUNT(E23:I23)</f>
        <v>3</v>
      </c>
      <c r="L23" s="24">
        <f t="shared" ref="L23" si="8">STDEV(E23:I23)</f>
        <v>15567.059238447489</v>
      </c>
      <c r="M23" s="24">
        <f t="shared" ref="M23" si="9">L23/J23*100</f>
        <v>7.8489374311499933</v>
      </c>
      <c r="N23" s="24" t="str">
        <f t="shared" ref="N23" si="10">IF(M23&lt;33,"ОДНОРОДНЫЕ","НЕОДНОРОДНЫЕ")</f>
        <v>ОДНОРОДНЫЕ</v>
      </c>
      <c r="O23" s="25">
        <f t="shared" ref="O23" si="11">D23*J23</f>
        <v>0</v>
      </c>
    </row>
    <row r="24" spans="1:15" s="8" customFormat="1" ht="14.45" hidden="1" x14ac:dyDescent="0.3">
      <c r="A24" s="27">
        <v>5</v>
      </c>
      <c r="B24" s="21"/>
      <c r="C24" s="22"/>
      <c r="D24" s="17"/>
      <c r="E24" s="20"/>
      <c r="F24" s="18"/>
      <c r="G24" s="18"/>
      <c r="H24" s="18"/>
      <c r="I24" s="18"/>
      <c r="J24" s="18" t="e">
        <f t="shared" ref="J24:J26" si="12">AVERAGE(E24:I24)</f>
        <v>#DIV/0!</v>
      </c>
      <c r="K24" s="19">
        <f t="shared" ref="K24:K26" si="13">COUNT(E24:I24)</f>
        <v>0</v>
      </c>
      <c r="L24" s="19" t="e">
        <f t="shared" ref="L24:L26" si="14">STDEV(E24:I24)</f>
        <v>#DIV/0!</v>
      </c>
      <c r="M24" s="19" t="e">
        <f t="shared" ref="M24:M26" si="15">L24/J24*100</f>
        <v>#DIV/0!</v>
      </c>
      <c r="N24" s="19" t="e">
        <f t="shared" ref="N24:N26" si="16">IF(M24&lt;33,"ОДНОРОДНЫЕ","НЕОДНОРОДНЫЕ")</f>
        <v>#DIV/0!</v>
      </c>
      <c r="O24" s="18" t="e">
        <f t="shared" ref="O24:O26" si="17">D24*J24</f>
        <v>#DIV/0!</v>
      </c>
    </row>
    <row r="25" spans="1:15" s="8" customFormat="1" ht="14.45" hidden="1" x14ac:dyDescent="0.3">
      <c r="A25" s="27">
        <v>6</v>
      </c>
      <c r="B25" s="21"/>
      <c r="C25" s="22"/>
      <c r="D25" s="17"/>
      <c r="E25" s="25"/>
      <c r="F25" s="25"/>
      <c r="G25" s="25"/>
      <c r="H25" s="25"/>
      <c r="I25" s="25"/>
      <c r="J25" s="25" t="e">
        <f t="shared" ref="J25" si="18">AVERAGE(E25:I25)</f>
        <v>#DIV/0!</v>
      </c>
      <c r="K25" s="24">
        <f t="shared" ref="K25" si="19">COUNT(E25:I25)</f>
        <v>0</v>
      </c>
      <c r="L25" s="24" t="e">
        <f t="shared" ref="L25" si="20">STDEV(E25:I25)</f>
        <v>#DIV/0!</v>
      </c>
      <c r="M25" s="24" t="e">
        <f t="shared" ref="M25" si="21">L25/J25*100</f>
        <v>#DIV/0!</v>
      </c>
      <c r="N25" s="24" t="e">
        <f t="shared" ref="N25" si="22">IF(M25&lt;33,"ОДНОРОДНЫЕ","НЕОДНОРОДНЫЕ")</f>
        <v>#DIV/0!</v>
      </c>
      <c r="O25" s="25" t="e">
        <f t="shared" ref="O25" si="23">D25*J25</f>
        <v>#DIV/0!</v>
      </c>
    </row>
    <row r="26" spans="1:15" s="8" customFormat="1" ht="14.45" hidden="1" x14ac:dyDescent="0.3">
      <c r="A26" s="27">
        <v>7</v>
      </c>
      <c r="B26" s="21"/>
      <c r="C26" s="22"/>
      <c r="D26" s="17"/>
      <c r="E26" s="20"/>
      <c r="F26" s="18"/>
      <c r="G26" s="18"/>
      <c r="H26" s="18"/>
      <c r="I26" s="18"/>
      <c r="J26" s="18" t="e">
        <f t="shared" si="12"/>
        <v>#DIV/0!</v>
      </c>
      <c r="K26" s="19">
        <f t="shared" si="13"/>
        <v>0</v>
      </c>
      <c r="L26" s="19" t="e">
        <f t="shared" si="14"/>
        <v>#DIV/0!</v>
      </c>
      <c r="M26" s="19" t="e">
        <f t="shared" si="15"/>
        <v>#DIV/0!</v>
      </c>
      <c r="N26" s="19" t="e">
        <f t="shared" si="16"/>
        <v>#DIV/0!</v>
      </c>
      <c r="O26" s="18" t="e">
        <f t="shared" si="17"/>
        <v>#DIV/0!</v>
      </c>
    </row>
    <row r="27" spans="1:15" s="8" customFormat="1" ht="16.149999999999999" hidden="1" customHeight="1" x14ac:dyDescent="0.3">
      <c r="A27" s="27">
        <v>8</v>
      </c>
      <c r="B27" s="21"/>
      <c r="C27" s="22"/>
      <c r="D27" s="17"/>
      <c r="E27" s="18"/>
      <c r="F27" s="18"/>
      <c r="G27" s="18"/>
      <c r="H27" s="18"/>
      <c r="I27" s="18"/>
      <c r="J27" s="18" t="e">
        <f t="shared" ref="J27:J28" si="24">AVERAGE(E27:I27)</f>
        <v>#DIV/0!</v>
      </c>
      <c r="K27" s="19">
        <f t="shared" ref="K27:K28" si="25">COUNT(E27:I27)</f>
        <v>0</v>
      </c>
      <c r="L27" s="19" t="e">
        <f t="shared" ref="L27:L28" si="26">STDEV(E27:I27)</f>
        <v>#DIV/0!</v>
      </c>
      <c r="M27" s="19" t="e">
        <f t="shared" ref="M27:M28" si="27">L27/J27*100</f>
        <v>#DIV/0!</v>
      </c>
      <c r="N27" s="19" t="e">
        <f t="shared" ref="N27:N28" si="28">IF(M27&lt;33,"ОДНОРОДНЫЕ","НЕОДНОРОДНЫЕ")</f>
        <v>#DIV/0!</v>
      </c>
      <c r="O27" s="18" t="e">
        <f t="shared" ref="O27:O28" si="29">D27*J27</f>
        <v>#DIV/0!</v>
      </c>
    </row>
    <row r="28" spans="1:15" s="8" customFormat="1" ht="14.45" hidden="1" customHeight="1" x14ac:dyDescent="0.3">
      <c r="A28" s="29">
        <v>9</v>
      </c>
      <c r="B28" s="21"/>
      <c r="C28" s="22"/>
      <c r="D28" s="17"/>
      <c r="E28" s="18"/>
      <c r="F28" s="18"/>
      <c r="G28" s="18"/>
      <c r="H28" s="18"/>
      <c r="I28" s="18"/>
      <c r="J28" s="18" t="e">
        <f t="shared" si="24"/>
        <v>#DIV/0!</v>
      </c>
      <c r="K28" s="19">
        <f t="shared" si="25"/>
        <v>0</v>
      </c>
      <c r="L28" s="19" t="e">
        <f t="shared" si="26"/>
        <v>#DIV/0!</v>
      </c>
      <c r="M28" s="19" t="e">
        <f t="shared" si="27"/>
        <v>#DIV/0!</v>
      </c>
      <c r="N28" s="19" t="e">
        <f t="shared" si="28"/>
        <v>#DIV/0!</v>
      </c>
      <c r="O28" s="18" t="e">
        <f t="shared" si="29"/>
        <v>#DIV/0!</v>
      </c>
    </row>
    <row r="29" spans="1:15" s="10" customFormat="1" ht="14.45" x14ac:dyDescent="0.3">
      <c r="A29" s="23"/>
      <c r="B29" s="8"/>
      <c r="C29" s="8"/>
      <c r="D29" s="8"/>
      <c r="E29" s="9"/>
      <c r="F29" s="9"/>
      <c r="G29" s="9"/>
      <c r="H29" s="9"/>
      <c r="I29" s="9"/>
      <c r="J29" s="9"/>
      <c r="K29" s="8"/>
      <c r="L29" s="8"/>
      <c r="M29" s="8"/>
      <c r="N29" s="8"/>
      <c r="O29" s="9"/>
    </row>
    <row r="30" spans="1:15" s="30" customFormat="1" ht="33.6" customHeight="1" x14ac:dyDescent="0.25">
      <c r="A30" s="40" t="s">
        <v>30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1:15" s="30" customFormat="1" ht="33.6" customHeight="1" x14ac:dyDescent="0.25">
      <c r="A31" s="40" t="s">
        <v>24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1:15" s="30" customFormat="1" ht="15" customHeight="1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</row>
    <row r="33" spans="1:15" s="30" customFormat="1" ht="16.149999999999999" customHeight="1" x14ac:dyDescent="0.25">
      <c r="A33" s="41" t="s">
        <v>31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</sheetData>
  <mergeCells count="17">
    <mergeCell ref="A18:A19"/>
    <mergeCell ref="B18:B19"/>
    <mergeCell ref="C18:D18"/>
    <mergeCell ref="A33:O33"/>
    <mergeCell ref="L12:M12"/>
    <mergeCell ref="B14:N14"/>
    <mergeCell ref="A30:O30"/>
    <mergeCell ref="A31:O31"/>
    <mergeCell ref="A32:O32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0 N24 N26:N28 N22">
    <cfRule type="containsText" dxfId="23" priority="28" operator="containsText" text="НЕ">
      <formula>NOT(ISERROR(SEARCH("НЕ",N20)))</formula>
    </cfRule>
    <cfRule type="containsText" dxfId="22" priority="29" operator="containsText" text="ОДНОРОДНЫЕ">
      <formula>NOT(ISERROR(SEARCH("ОДНОРОДНЫЕ",N20)))</formula>
    </cfRule>
    <cfRule type="containsText" dxfId="21" priority="30" operator="containsText" text="НЕОДНОРОДНЫЕ">
      <formula>NOT(ISERROR(SEARCH("НЕОДНОРОДНЫЕ",N20)))</formula>
    </cfRule>
  </conditionalFormatting>
  <conditionalFormatting sqref="N20 N24 N26:N28 N22">
    <cfRule type="containsText" dxfId="20" priority="25" operator="containsText" text="НЕОДНОРОДНЫЕ">
      <formula>NOT(ISERROR(SEARCH("НЕОДНОРОДНЫЕ",N20)))</formula>
    </cfRule>
    <cfRule type="containsText" dxfId="19" priority="26" operator="containsText" text="ОДНОРОДНЫЕ">
      <formula>NOT(ISERROR(SEARCH("ОДНОРОДНЫЕ",N20)))</formula>
    </cfRule>
    <cfRule type="containsText" dxfId="18" priority="27" operator="containsText" text="НЕОДНОРОДНЫЕ">
      <formula>NOT(ISERROR(SEARCH("НЕОДНОРОДНЫЕ",N20)))</formula>
    </cfRule>
  </conditionalFormatting>
  <conditionalFormatting sqref="N23">
    <cfRule type="containsText" dxfId="17" priority="16" operator="containsText" text="НЕ">
      <formula>NOT(ISERROR(SEARCH("НЕ",N23)))</formula>
    </cfRule>
    <cfRule type="containsText" dxfId="16" priority="17" operator="containsText" text="ОДНОРОДНЫЕ">
      <formula>NOT(ISERROR(SEARCH("ОДНОРОДНЫЕ",N23)))</formula>
    </cfRule>
    <cfRule type="containsText" dxfId="15" priority="18" operator="containsText" text="НЕОДНОРОДНЫЕ">
      <formula>NOT(ISERROR(SEARCH("НЕОДНОРОДНЫЕ",N23)))</formula>
    </cfRule>
  </conditionalFormatting>
  <conditionalFormatting sqref="N23">
    <cfRule type="containsText" dxfId="14" priority="13" operator="containsText" text="НЕОДНОРОДНЫЕ">
      <formula>NOT(ISERROR(SEARCH("НЕОДНОРОДНЫЕ",N23)))</formula>
    </cfRule>
    <cfRule type="containsText" dxfId="13" priority="14" operator="containsText" text="ОДНОРОДНЫЕ">
      <formula>NOT(ISERROR(SEARCH("ОДНОРОДНЫЕ",N23)))</formula>
    </cfRule>
    <cfRule type="containsText" dxfId="12" priority="15" operator="containsText" text="НЕОДНОРОДНЫЕ">
      <formula>NOT(ISERROR(SEARCH("НЕОДНОРОДНЫЕ",N23)))</formula>
    </cfRule>
  </conditionalFormatting>
  <conditionalFormatting sqref="N25">
    <cfRule type="containsText" dxfId="11" priority="10" operator="containsText" text="НЕ">
      <formula>NOT(ISERROR(SEARCH("НЕ",N25)))</formula>
    </cfRule>
    <cfRule type="containsText" dxfId="10" priority="11" operator="containsText" text="ОДНОРОДНЫЕ">
      <formula>NOT(ISERROR(SEARCH("ОДНОРОДНЫЕ",N25)))</formula>
    </cfRule>
    <cfRule type="containsText" dxfId="9" priority="12" operator="containsText" text="НЕОДНОРОДНЫЕ">
      <formula>NOT(ISERROR(SEARCH("НЕОДНОРОДНЫЕ",N25)))</formula>
    </cfRule>
  </conditionalFormatting>
  <conditionalFormatting sqref="N25">
    <cfRule type="containsText" dxfId="8" priority="7" operator="containsText" text="НЕОДНОРОДНЫЕ">
      <formula>NOT(ISERROR(SEARCH("НЕОДНОРОДНЫЕ",N25)))</formula>
    </cfRule>
    <cfRule type="containsText" dxfId="7" priority="8" operator="containsText" text="ОДНОРОДНЫЕ">
      <formula>NOT(ISERROR(SEARCH("ОДНОРОДНЫЕ",N25)))</formula>
    </cfRule>
    <cfRule type="containsText" dxfId="6" priority="9" operator="containsText" text="НЕОДНОРОДНЫЕ">
      <formula>NOT(ISERROR(SEARCH("НЕОДНОРОДНЫЕ",N25)))</formula>
    </cfRule>
  </conditionalFormatting>
  <conditionalFormatting sqref="N21">
    <cfRule type="containsText" dxfId="5" priority="4" operator="containsText" text="НЕ">
      <formula>NOT(ISERROR(SEARCH("НЕ",N21)))</formula>
    </cfRule>
    <cfRule type="containsText" dxfId="4" priority="5" operator="containsText" text="ОДНОРОДНЫЕ">
      <formula>NOT(ISERROR(SEARCH("ОДНОРОДНЫЕ",N21)))</formula>
    </cfRule>
    <cfRule type="containsText" dxfId="3" priority="6" operator="containsText" text="НЕОДНОРОДНЫЕ">
      <formula>NOT(ISERROR(SEARCH("НЕОДНОРОДНЫЕ",N21)))</formula>
    </cfRule>
  </conditionalFormatting>
  <conditionalFormatting sqref="N21">
    <cfRule type="containsText" dxfId="2" priority="1" operator="containsText" text="НЕОДНОРОДНЫЕ">
      <formula>NOT(ISERROR(SEARCH("НЕОДНОРОДНЫЕ",N21)))</formula>
    </cfRule>
    <cfRule type="containsText" dxfId="1" priority="2" operator="containsText" text="ОДНОРОДНЫЕ">
      <formula>NOT(ISERROR(SEARCH("ОДНОРОДНЫЕ",N21)))</formula>
    </cfRule>
    <cfRule type="containsText" dxfId="0" priority="3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2021-12-17T03:29:41Z</dcterms:modified>
</cp:coreProperties>
</file>